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730" windowHeight="11640"/>
  </bookViews>
  <sheets>
    <sheet name="UGAROMLITAL2001" sheetId="1" r:id="rId1"/>
    <sheet name="IndividualRepo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46" i="2" l="1"/>
  <c r="J431" i="2"/>
  <c r="J416" i="2"/>
  <c r="J401" i="2"/>
  <c r="J386" i="2"/>
  <c r="J371" i="2"/>
  <c r="J356" i="2"/>
  <c r="J341" i="2"/>
  <c r="J326" i="2"/>
  <c r="J311" i="2"/>
  <c r="J296" i="2"/>
  <c r="J281" i="2"/>
  <c r="J266" i="2"/>
  <c r="J251" i="2"/>
  <c r="J236" i="2"/>
  <c r="J221" i="2"/>
  <c r="J206" i="2"/>
  <c r="J191" i="2"/>
  <c r="J176" i="2"/>
  <c r="J161" i="2"/>
  <c r="J146" i="2"/>
  <c r="J131" i="2"/>
  <c r="J116" i="2"/>
  <c r="J101" i="2"/>
  <c r="J86" i="2"/>
  <c r="J71" i="2"/>
  <c r="J56" i="2"/>
  <c r="J41" i="2"/>
  <c r="J26" i="2"/>
  <c r="J11" i="2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0" i="1"/>
  <c r="D9" i="1"/>
  <c r="D8" i="1"/>
  <c r="D7" i="1"/>
  <c r="J445" i="2" l="1"/>
  <c r="J444" i="2"/>
  <c r="H444" i="2"/>
  <c r="G444" i="2"/>
  <c r="F444" i="2"/>
  <c r="E444" i="2"/>
  <c r="D444" i="2"/>
  <c r="J441" i="2"/>
  <c r="G441" i="2"/>
  <c r="F441" i="2"/>
  <c r="E441" i="2"/>
  <c r="D441" i="2"/>
  <c r="J439" i="2"/>
  <c r="G439" i="2"/>
  <c r="F439" i="2"/>
  <c r="E439" i="2"/>
  <c r="D439" i="2"/>
  <c r="C439" i="2"/>
  <c r="J430" i="2"/>
  <c r="J429" i="2"/>
  <c r="H429" i="2"/>
  <c r="G429" i="2"/>
  <c r="F429" i="2"/>
  <c r="E429" i="2"/>
  <c r="D429" i="2"/>
  <c r="J426" i="2"/>
  <c r="G426" i="2"/>
  <c r="F426" i="2"/>
  <c r="E426" i="2"/>
  <c r="D426" i="2"/>
  <c r="J424" i="2"/>
  <c r="G424" i="2"/>
  <c r="F424" i="2"/>
  <c r="E424" i="2"/>
  <c r="D424" i="2"/>
  <c r="C424" i="2"/>
  <c r="J415" i="2"/>
  <c r="J414" i="2"/>
  <c r="H414" i="2"/>
  <c r="G414" i="2"/>
  <c r="F414" i="2"/>
  <c r="E414" i="2"/>
  <c r="D414" i="2"/>
  <c r="J411" i="2"/>
  <c r="G411" i="2"/>
  <c r="F411" i="2"/>
  <c r="E411" i="2"/>
  <c r="D411" i="2"/>
  <c r="J409" i="2"/>
  <c r="G409" i="2"/>
  <c r="F409" i="2"/>
  <c r="E409" i="2"/>
  <c r="D409" i="2"/>
  <c r="C409" i="2"/>
  <c r="J400" i="2"/>
  <c r="J399" i="2"/>
  <c r="H399" i="2"/>
  <c r="G399" i="2"/>
  <c r="F399" i="2"/>
  <c r="E399" i="2"/>
  <c r="D399" i="2"/>
  <c r="J396" i="2"/>
  <c r="G396" i="2"/>
  <c r="F396" i="2"/>
  <c r="E396" i="2"/>
  <c r="D396" i="2"/>
  <c r="J394" i="2"/>
  <c r="G394" i="2"/>
  <c r="F394" i="2"/>
  <c r="E394" i="2"/>
  <c r="D394" i="2"/>
  <c r="C394" i="2"/>
  <c r="J385" i="2"/>
  <c r="J384" i="2"/>
  <c r="H384" i="2"/>
  <c r="G384" i="2"/>
  <c r="F384" i="2"/>
  <c r="E384" i="2"/>
  <c r="D384" i="2"/>
  <c r="J381" i="2"/>
  <c r="G381" i="2"/>
  <c r="F381" i="2"/>
  <c r="E381" i="2"/>
  <c r="D381" i="2"/>
  <c r="J379" i="2"/>
  <c r="G379" i="2"/>
  <c r="F379" i="2"/>
  <c r="E379" i="2"/>
  <c r="D379" i="2"/>
  <c r="C379" i="2"/>
  <c r="J370" i="2"/>
  <c r="J369" i="2"/>
  <c r="H369" i="2"/>
  <c r="G369" i="2"/>
  <c r="F369" i="2"/>
  <c r="E369" i="2"/>
  <c r="D369" i="2"/>
  <c r="J366" i="2"/>
  <c r="G366" i="2"/>
  <c r="F366" i="2"/>
  <c r="E366" i="2"/>
  <c r="D366" i="2"/>
  <c r="J364" i="2"/>
  <c r="G364" i="2"/>
  <c r="F364" i="2"/>
  <c r="E364" i="2"/>
  <c r="D364" i="2"/>
  <c r="C364" i="2"/>
  <c r="J355" i="2"/>
  <c r="J354" i="2"/>
  <c r="H354" i="2"/>
  <c r="G354" i="2"/>
  <c r="F354" i="2"/>
  <c r="E354" i="2"/>
  <c r="D354" i="2"/>
  <c r="J351" i="2"/>
  <c r="G351" i="2"/>
  <c r="F351" i="2"/>
  <c r="E351" i="2"/>
  <c r="D351" i="2"/>
  <c r="J349" i="2"/>
  <c r="G349" i="2"/>
  <c r="F349" i="2"/>
  <c r="E349" i="2"/>
  <c r="D349" i="2"/>
  <c r="C349" i="2"/>
  <c r="H339" i="2"/>
  <c r="G339" i="2"/>
  <c r="F339" i="2"/>
  <c r="E339" i="2"/>
  <c r="D339" i="2"/>
  <c r="J336" i="2"/>
  <c r="G336" i="2"/>
  <c r="F336" i="2"/>
  <c r="E336" i="2"/>
  <c r="D336" i="2"/>
  <c r="G334" i="2"/>
  <c r="F334" i="2"/>
  <c r="E334" i="2"/>
  <c r="D334" i="2"/>
  <c r="C334" i="2"/>
  <c r="H324" i="2"/>
  <c r="G324" i="2"/>
  <c r="F324" i="2"/>
  <c r="E324" i="2"/>
  <c r="D324" i="2"/>
  <c r="J321" i="2"/>
  <c r="G321" i="2"/>
  <c r="F321" i="2"/>
  <c r="E321" i="2"/>
  <c r="D321" i="2"/>
  <c r="G319" i="2"/>
  <c r="F319" i="2"/>
  <c r="E319" i="2"/>
  <c r="D319" i="2"/>
  <c r="C319" i="2"/>
  <c r="H309" i="2"/>
  <c r="G309" i="2"/>
  <c r="F309" i="2"/>
  <c r="E309" i="2"/>
  <c r="D309" i="2"/>
  <c r="J306" i="2"/>
  <c r="G306" i="2"/>
  <c r="F306" i="2"/>
  <c r="E306" i="2"/>
  <c r="D306" i="2"/>
  <c r="G304" i="2"/>
  <c r="F304" i="2"/>
  <c r="E304" i="2"/>
  <c r="D304" i="2"/>
  <c r="C304" i="2"/>
  <c r="J295" i="2"/>
  <c r="J294" i="2"/>
  <c r="H294" i="2"/>
  <c r="G294" i="2"/>
  <c r="F294" i="2"/>
  <c r="E294" i="2"/>
  <c r="D294" i="2"/>
  <c r="J291" i="2"/>
  <c r="G291" i="2"/>
  <c r="F291" i="2"/>
  <c r="E291" i="2"/>
  <c r="D291" i="2"/>
  <c r="J289" i="2"/>
  <c r="G289" i="2"/>
  <c r="F289" i="2"/>
  <c r="E289" i="2"/>
  <c r="D289" i="2"/>
  <c r="C289" i="2"/>
  <c r="J280" i="2"/>
  <c r="J279" i="2"/>
  <c r="H279" i="2"/>
  <c r="G279" i="2"/>
  <c r="F279" i="2"/>
  <c r="E279" i="2"/>
  <c r="D279" i="2"/>
  <c r="J276" i="2"/>
  <c r="G276" i="2"/>
  <c r="F276" i="2"/>
  <c r="E276" i="2"/>
  <c r="D276" i="2"/>
  <c r="J274" i="2"/>
  <c r="G274" i="2"/>
  <c r="F274" i="2"/>
  <c r="E274" i="2"/>
  <c r="D274" i="2"/>
  <c r="C274" i="2"/>
  <c r="J265" i="2"/>
  <c r="J264" i="2"/>
  <c r="H264" i="2"/>
  <c r="G264" i="2"/>
  <c r="F264" i="2"/>
  <c r="E264" i="2"/>
  <c r="D264" i="2"/>
  <c r="J261" i="2"/>
  <c r="G261" i="2"/>
  <c r="F261" i="2"/>
  <c r="E261" i="2"/>
  <c r="D261" i="2"/>
  <c r="J259" i="2"/>
  <c r="G259" i="2"/>
  <c r="F259" i="2"/>
  <c r="E259" i="2"/>
  <c r="D259" i="2"/>
  <c r="C259" i="2"/>
  <c r="J250" i="2"/>
  <c r="J249" i="2"/>
  <c r="H249" i="2"/>
  <c r="G249" i="2"/>
  <c r="F249" i="2"/>
  <c r="E249" i="2"/>
  <c r="D249" i="2"/>
  <c r="J246" i="2"/>
  <c r="G246" i="2"/>
  <c r="F246" i="2"/>
  <c r="E246" i="2"/>
  <c r="D246" i="2"/>
  <c r="J244" i="2"/>
  <c r="G244" i="2"/>
  <c r="F244" i="2"/>
  <c r="E244" i="2"/>
  <c r="D244" i="2"/>
  <c r="C244" i="2"/>
  <c r="J235" i="2"/>
  <c r="J234" i="2"/>
  <c r="H234" i="2"/>
  <c r="G234" i="2"/>
  <c r="F234" i="2"/>
  <c r="E234" i="2"/>
  <c r="D234" i="2"/>
  <c r="J231" i="2"/>
  <c r="G231" i="2"/>
  <c r="F231" i="2"/>
  <c r="E231" i="2"/>
  <c r="D231" i="2"/>
  <c r="J229" i="2"/>
  <c r="G229" i="2"/>
  <c r="F229" i="2"/>
  <c r="E229" i="2"/>
  <c r="D229" i="2"/>
  <c r="C229" i="2"/>
  <c r="J220" i="2"/>
  <c r="J219" i="2"/>
  <c r="H219" i="2"/>
  <c r="G219" i="2"/>
  <c r="F219" i="2"/>
  <c r="E219" i="2"/>
  <c r="D219" i="2"/>
  <c r="J216" i="2"/>
  <c r="G216" i="2"/>
  <c r="F216" i="2"/>
  <c r="E216" i="2"/>
  <c r="D216" i="2"/>
  <c r="J214" i="2"/>
  <c r="G214" i="2"/>
  <c r="F214" i="2"/>
  <c r="E214" i="2"/>
  <c r="D214" i="2"/>
  <c r="C214" i="2"/>
  <c r="J205" i="2"/>
  <c r="J204" i="2"/>
  <c r="H204" i="2"/>
  <c r="G204" i="2"/>
  <c r="F204" i="2"/>
  <c r="E204" i="2"/>
  <c r="D204" i="2"/>
  <c r="J201" i="2"/>
  <c r="G201" i="2"/>
  <c r="F201" i="2"/>
  <c r="E201" i="2"/>
  <c r="D201" i="2"/>
  <c r="J199" i="2"/>
  <c r="G199" i="2"/>
  <c r="F199" i="2"/>
  <c r="E199" i="2"/>
  <c r="D199" i="2"/>
  <c r="C199" i="2"/>
  <c r="J190" i="2"/>
  <c r="J189" i="2"/>
  <c r="H189" i="2"/>
  <c r="G189" i="2"/>
  <c r="F189" i="2"/>
  <c r="E189" i="2"/>
  <c r="D189" i="2"/>
  <c r="J186" i="2"/>
  <c r="G186" i="2"/>
  <c r="F186" i="2"/>
  <c r="E186" i="2"/>
  <c r="D186" i="2"/>
  <c r="J184" i="2"/>
  <c r="G184" i="2"/>
  <c r="F184" i="2"/>
  <c r="E184" i="2"/>
  <c r="D184" i="2"/>
  <c r="C184" i="2"/>
  <c r="J175" i="2"/>
  <c r="J174" i="2"/>
  <c r="H174" i="2"/>
  <c r="G174" i="2"/>
  <c r="F174" i="2"/>
  <c r="E174" i="2"/>
  <c r="D174" i="2"/>
  <c r="J171" i="2"/>
  <c r="G171" i="2"/>
  <c r="F171" i="2"/>
  <c r="E171" i="2"/>
  <c r="D171" i="2"/>
  <c r="J169" i="2"/>
  <c r="G169" i="2"/>
  <c r="F169" i="2"/>
  <c r="E169" i="2"/>
  <c r="D169" i="2"/>
  <c r="C169" i="2"/>
  <c r="J160" i="2"/>
  <c r="J159" i="2"/>
  <c r="H159" i="2"/>
  <c r="G159" i="2"/>
  <c r="F159" i="2"/>
  <c r="E159" i="2"/>
  <c r="D159" i="2"/>
  <c r="J156" i="2"/>
  <c r="G156" i="2"/>
  <c r="F156" i="2"/>
  <c r="E156" i="2"/>
  <c r="D156" i="2"/>
  <c r="J154" i="2"/>
  <c r="G154" i="2"/>
  <c r="F154" i="2"/>
  <c r="E154" i="2"/>
  <c r="D154" i="2"/>
  <c r="C154" i="2"/>
  <c r="J145" i="2"/>
  <c r="J144" i="2"/>
  <c r="H144" i="2"/>
  <c r="G144" i="2"/>
  <c r="F144" i="2"/>
  <c r="E144" i="2"/>
  <c r="D144" i="2"/>
  <c r="J141" i="2"/>
  <c r="G141" i="2"/>
  <c r="F141" i="2"/>
  <c r="E141" i="2"/>
  <c r="D141" i="2"/>
  <c r="J139" i="2"/>
  <c r="G139" i="2"/>
  <c r="F139" i="2"/>
  <c r="E139" i="2"/>
  <c r="D139" i="2"/>
  <c r="C139" i="2"/>
  <c r="J130" i="2"/>
  <c r="J129" i="2"/>
  <c r="H129" i="2"/>
  <c r="G129" i="2"/>
  <c r="F129" i="2"/>
  <c r="E129" i="2"/>
  <c r="D129" i="2"/>
  <c r="J126" i="2"/>
  <c r="G126" i="2"/>
  <c r="F126" i="2"/>
  <c r="E126" i="2"/>
  <c r="D126" i="2"/>
  <c r="J124" i="2"/>
  <c r="G124" i="2"/>
  <c r="F124" i="2"/>
  <c r="E124" i="2"/>
  <c r="D124" i="2"/>
  <c r="C124" i="2"/>
  <c r="J115" i="2"/>
  <c r="J114" i="2"/>
  <c r="H114" i="2"/>
  <c r="G114" i="2"/>
  <c r="F114" i="2"/>
  <c r="E114" i="2"/>
  <c r="D114" i="2"/>
  <c r="J111" i="2"/>
  <c r="G111" i="2"/>
  <c r="F111" i="2"/>
  <c r="E111" i="2"/>
  <c r="D111" i="2"/>
  <c r="J109" i="2"/>
  <c r="G109" i="2"/>
  <c r="F109" i="2"/>
  <c r="E109" i="2"/>
  <c r="D109" i="2"/>
  <c r="C109" i="2"/>
  <c r="J100" i="2"/>
  <c r="J99" i="2"/>
  <c r="H99" i="2"/>
  <c r="G99" i="2"/>
  <c r="F99" i="2"/>
  <c r="E99" i="2"/>
  <c r="D99" i="2"/>
  <c r="J96" i="2"/>
  <c r="G96" i="2"/>
  <c r="F96" i="2"/>
  <c r="E96" i="2"/>
  <c r="D96" i="2"/>
  <c r="J94" i="2"/>
  <c r="G94" i="2"/>
  <c r="F94" i="2"/>
  <c r="E94" i="2"/>
  <c r="D94" i="2"/>
  <c r="C94" i="2"/>
  <c r="J85" i="2"/>
  <c r="J84" i="2"/>
  <c r="H84" i="2"/>
  <c r="G84" i="2"/>
  <c r="F84" i="2"/>
  <c r="E84" i="2"/>
  <c r="D84" i="2"/>
  <c r="J81" i="2"/>
  <c r="G81" i="2"/>
  <c r="F81" i="2"/>
  <c r="E81" i="2"/>
  <c r="D81" i="2"/>
  <c r="J79" i="2"/>
  <c r="G79" i="2"/>
  <c r="F79" i="2"/>
  <c r="E79" i="2"/>
  <c r="D79" i="2"/>
  <c r="C79" i="2"/>
  <c r="H69" i="2"/>
  <c r="G69" i="2"/>
  <c r="F69" i="2"/>
  <c r="E69" i="2"/>
  <c r="D69" i="2"/>
  <c r="J66" i="2"/>
  <c r="G66" i="2"/>
  <c r="F66" i="2"/>
  <c r="E66" i="2"/>
  <c r="D66" i="2"/>
  <c r="G64" i="2"/>
  <c r="F64" i="2"/>
  <c r="E64" i="2"/>
  <c r="D64" i="2"/>
  <c r="C64" i="2"/>
  <c r="H54" i="2"/>
  <c r="G54" i="2"/>
  <c r="F54" i="2"/>
  <c r="E54" i="2"/>
  <c r="D54" i="2"/>
  <c r="J51" i="2"/>
  <c r="G51" i="2"/>
  <c r="F51" i="2"/>
  <c r="E51" i="2"/>
  <c r="D51" i="2"/>
  <c r="G49" i="2"/>
  <c r="F49" i="2"/>
  <c r="E49" i="2"/>
  <c r="D49" i="2"/>
  <c r="C49" i="2"/>
  <c r="H39" i="2"/>
  <c r="G39" i="2"/>
  <c r="F39" i="2"/>
  <c r="E39" i="2"/>
  <c r="D39" i="2"/>
  <c r="J36" i="2"/>
  <c r="G36" i="2"/>
  <c r="F36" i="2"/>
  <c r="E36" i="2"/>
  <c r="D36" i="2"/>
  <c r="G34" i="2"/>
  <c r="F34" i="2"/>
  <c r="E34" i="2"/>
  <c r="D34" i="2"/>
  <c r="C34" i="2"/>
  <c r="H24" i="2"/>
  <c r="G24" i="2"/>
  <c r="F24" i="2"/>
  <c r="E24" i="2"/>
  <c r="D24" i="2"/>
  <c r="J21" i="2"/>
  <c r="G21" i="2"/>
  <c r="F21" i="2"/>
  <c r="E21" i="2"/>
  <c r="D21" i="2"/>
  <c r="G19" i="2"/>
  <c r="F19" i="2"/>
  <c r="E19" i="2"/>
  <c r="D19" i="2"/>
  <c r="C19" i="2"/>
  <c r="J448" i="2"/>
  <c r="C447" i="2"/>
  <c r="C445" i="2"/>
  <c r="C443" i="2"/>
  <c r="C441" i="2"/>
  <c r="J433" i="2"/>
  <c r="C432" i="2"/>
  <c r="C430" i="2"/>
  <c r="C428" i="2"/>
  <c r="C426" i="2"/>
  <c r="J418" i="2"/>
  <c r="C417" i="2"/>
  <c r="C415" i="2"/>
  <c r="C413" i="2"/>
  <c r="C411" i="2"/>
  <c r="J403" i="2"/>
  <c r="C402" i="2"/>
  <c r="C400" i="2"/>
  <c r="C398" i="2"/>
  <c r="C396" i="2"/>
  <c r="J388" i="2"/>
  <c r="C387" i="2"/>
  <c r="C385" i="2"/>
  <c r="C383" i="2"/>
  <c r="C381" i="2"/>
  <c r="J373" i="2"/>
  <c r="C372" i="2"/>
  <c r="C370" i="2"/>
  <c r="C368" i="2"/>
  <c r="C366" i="2"/>
  <c r="J358" i="2"/>
  <c r="C357" i="2"/>
  <c r="C355" i="2"/>
  <c r="C353" i="2"/>
  <c r="C351" i="2"/>
  <c r="J343" i="2"/>
  <c r="C342" i="2"/>
  <c r="C340" i="2"/>
  <c r="C338" i="2"/>
  <c r="C336" i="2"/>
  <c r="J328" i="2"/>
  <c r="C327" i="2"/>
  <c r="C325" i="2"/>
  <c r="C323" i="2"/>
  <c r="C321" i="2"/>
  <c r="J313" i="2"/>
  <c r="C312" i="2"/>
  <c r="C310" i="2"/>
  <c r="C308" i="2"/>
  <c r="C306" i="2"/>
  <c r="J298" i="2"/>
  <c r="C297" i="2"/>
  <c r="C295" i="2"/>
  <c r="C293" i="2"/>
  <c r="C291" i="2"/>
  <c r="J283" i="2"/>
  <c r="C282" i="2"/>
  <c r="C280" i="2"/>
  <c r="C278" i="2"/>
  <c r="C276" i="2"/>
  <c r="J268" i="2"/>
  <c r="C267" i="2"/>
  <c r="C265" i="2"/>
  <c r="C263" i="2"/>
  <c r="C261" i="2"/>
  <c r="J253" i="2"/>
  <c r="C252" i="2"/>
  <c r="C250" i="2"/>
  <c r="C248" i="2"/>
  <c r="C246" i="2"/>
  <c r="J238" i="2"/>
  <c r="C237" i="2"/>
  <c r="C235" i="2"/>
  <c r="C233" i="2"/>
  <c r="C231" i="2"/>
  <c r="J223" i="2"/>
  <c r="C222" i="2"/>
  <c r="C220" i="2"/>
  <c r="C218" i="2"/>
  <c r="C216" i="2"/>
  <c r="J208" i="2"/>
  <c r="C207" i="2"/>
  <c r="C205" i="2"/>
  <c r="C203" i="2"/>
  <c r="C201" i="2"/>
  <c r="J193" i="2"/>
  <c r="C192" i="2"/>
  <c r="C190" i="2"/>
  <c r="C188" i="2"/>
  <c r="C186" i="2"/>
  <c r="J178" i="2"/>
  <c r="C177" i="2"/>
  <c r="C175" i="2"/>
  <c r="C173" i="2"/>
  <c r="C171" i="2"/>
  <c r="J163" i="2"/>
  <c r="C162" i="2"/>
  <c r="C160" i="2"/>
  <c r="C158" i="2"/>
  <c r="C156" i="2"/>
  <c r="J148" i="2"/>
  <c r="C147" i="2"/>
  <c r="C145" i="2"/>
  <c r="C143" i="2"/>
  <c r="C141" i="2"/>
  <c r="J133" i="2"/>
  <c r="C132" i="2"/>
  <c r="C130" i="2"/>
  <c r="C128" i="2"/>
  <c r="C126" i="2"/>
  <c r="J118" i="2"/>
  <c r="C117" i="2"/>
  <c r="C115" i="2"/>
  <c r="C113" i="2"/>
  <c r="C111" i="2"/>
  <c r="J103" i="2"/>
  <c r="C102" i="2"/>
  <c r="C100" i="2"/>
  <c r="C98" i="2"/>
  <c r="C96" i="2"/>
  <c r="J88" i="2"/>
  <c r="C87" i="2"/>
  <c r="C85" i="2"/>
  <c r="C83" i="2"/>
  <c r="C81" i="2"/>
  <c r="J73" i="2"/>
  <c r="C72" i="2"/>
  <c r="C70" i="2"/>
  <c r="C68" i="2"/>
  <c r="C66" i="2"/>
  <c r="J58" i="2"/>
  <c r="C57" i="2"/>
  <c r="C55" i="2"/>
  <c r="C53" i="2"/>
  <c r="C51" i="2"/>
  <c r="J43" i="2"/>
  <c r="C42" i="2"/>
  <c r="C40" i="2"/>
  <c r="C38" i="2"/>
  <c r="C36" i="2"/>
  <c r="J28" i="2"/>
  <c r="C27" i="2"/>
  <c r="C25" i="2"/>
  <c r="C23" i="2"/>
  <c r="C21" i="2"/>
  <c r="C4" i="2"/>
  <c r="E9" i="2"/>
  <c r="F9" i="2"/>
  <c r="G9" i="2"/>
  <c r="H9" i="2"/>
  <c r="D9" i="2"/>
  <c r="E6" i="2"/>
  <c r="F6" i="2"/>
  <c r="G6" i="2"/>
  <c r="D6" i="2"/>
  <c r="E4" i="2"/>
  <c r="F4" i="2"/>
  <c r="G4" i="2"/>
  <c r="D4" i="2"/>
  <c r="C10" i="2"/>
  <c r="C8" i="2"/>
  <c r="J13" i="2"/>
  <c r="C6" i="2"/>
  <c r="C12" i="2"/>
  <c r="Q40" i="1" l="1"/>
  <c r="E6" i="1" l="1"/>
  <c r="F37" i="1" l="1"/>
  <c r="G37" i="1"/>
  <c r="H37" i="1"/>
  <c r="I37" i="1"/>
  <c r="K37" i="1"/>
  <c r="L37" i="1"/>
  <c r="M37" i="1"/>
  <c r="N37" i="1"/>
  <c r="P37" i="1"/>
  <c r="Q37" i="1"/>
  <c r="R37" i="1"/>
  <c r="S37" i="1"/>
  <c r="T3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7" i="1"/>
  <c r="J6" i="2" s="1"/>
  <c r="J8" i="1"/>
  <c r="J19" i="2" s="1"/>
  <c r="J9" i="1"/>
  <c r="J34" i="2" s="1"/>
  <c r="J10" i="1"/>
  <c r="J49" i="2" s="1"/>
  <c r="J11" i="1"/>
  <c r="J64" i="2" s="1"/>
  <c r="J12" i="1"/>
  <c r="E12" i="1" s="1"/>
  <c r="J13" i="1"/>
  <c r="J14" i="1"/>
  <c r="J15" i="1"/>
  <c r="J16" i="1"/>
  <c r="E16" i="1" s="1"/>
  <c r="J17" i="1"/>
  <c r="J18" i="1"/>
  <c r="J19" i="1"/>
  <c r="J20" i="1"/>
  <c r="E20" i="1" s="1"/>
  <c r="J21" i="1"/>
  <c r="J22" i="1"/>
  <c r="J23" i="1"/>
  <c r="J24" i="1"/>
  <c r="E24" i="1" s="1"/>
  <c r="J25" i="1"/>
  <c r="J26" i="1"/>
  <c r="J27" i="1"/>
  <c r="J304" i="2" s="1"/>
  <c r="J28" i="1"/>
  <c r="J29" i="1"/>
  <c r="J334" i="2" s="1"/>
  <c r="J30" i="1"/>
  <c r="J31" i="1"/>
  <c r="J32" i="1"/>
  <c r="E32" i="1" s="1"/>
  <c r="J33" i="1"/>
  <c r="J34" i="1"/>
  <c r="J35" i="1"/>
  <c r="J36" i="1"/>
  <c r="J7" i="1"/>
  <c r="J4" i="2" s="1"/>
  <c r="E28" i="1" l="1"/>
  <c r="J319" i="2"/>
  <c r="M40" i="1"/>
  <c r="E31" i="1"/>
  <c r="E27" i="1"/>
  <c r="E23" i="1"/>
  <c r="E19" i="1"/>
  <c r="E15" i="1"/>
  <c r="E11" i="1"/>
  <c r="O37" i="1"/>
  <c r="E35" i="1"/>
  <c r="E30" i="1"/>
  <c r="E26" i="1"/>
  <c r="E22" i="1"/>
  <c r="E18" i="1"/>
  <c r="U18" i="1" s="1"/>
  <c r="E14" i="1"/>
  <c r="E10" i="1"/>
  <c r="E36" i="1"/>
  <c r="U36" i="1" s="1"/>
  <c r="U28" i="1"/>
  <c r="U24" i="1"/>
  <c r="U20" i="1"/>
  <c r="U16" i="1"/>
  <c r="U35" i="1"/>
  <c r="U31" i="1"/>
  <c r="U27" i="1"/>
  <c r="U23" i="1"/>
  <c r="U19" i="1"/>
  <c r="U15" i="1"/>
  <c r="U11" i="1"/>
  <c r="E34" i="1"/>
  <c r="U34" i="1" s="1"/>
  <c r="E9" i="1"/>
  <c r="J39" i="2" s="1"/>
  <c r="U32" i="1"/>
  <c r="U30" i="1"/>
  <c r="U26" i="1"/>
  <c r="U22" i="1"/>
  <c r="U14" i="1"/>
  <c r="U10" i="1"/>
  <c r="E33" i="1"/>
  <c r="U33" i="1" s="1"/>
  <c r="E29" i="1"/>
  <c r="E25" i="1"/>
  <c r="U25" i="1" s="1"/>
  <c r="E21" i="1"/>
  <c r="U21" i="1" s="1"/>
  <c r="E17" i="1"/>
  <c r="U17" i="1" s="1"/>
  <c r="E13" i="1"/>
  <c r="U13" i="1" s="1"/>
  <c r="J37" i="1"/>
  <c r="U12" i="1"/>
  <c r="E8" i="1"/>
  <c r="J24" i="2" s="1"/>
  <c r="E7" i="1"/>
  <c r="U29" i="1" l="1"/>
  <c r="J339" i="2"/>
  <c r="J340" i="2"/>
  <c r="J309" i="2"/>
  <c r="J310" i="2"/>
  <c r="J324" i="2"/>
  <c r="J325" i="2"/>
  <c r="U7" i="1"/>
  <c r="J9" i="2"/>
  <c r="J55" i="2"/>
  <c r="J54" i="2"/>
  <c r="J70" i="2"/>
  <c r="J69" i="2"/>
  <c r="U9" i="1"/>
  <c r="J40" i="2"/>
  <c r="U8" i="1"/>
  <c r="S40" i="1"/>
  <c r="J25" i="2"/>
  <c r="E37" i="1"/>
  <c r="J10" i="2" l="1"/>
  <c r="P40" i="1"/>
  <c r="N40" i="1"/>
  <c r="K40" i="1"/>
  <c r="I40" i="1"/>
  <c r="O40" i="1"/>
  <c r="L40" i="1"/>
  <c r="J40" i="1"/>
  <c r="H40" i="1"/>
  <c r="R40" i="1"/>
  <c r="G40" i="1"/>
  <c r="T40" i="1" l="1"/>
  <c r="T41" i="1" s="1"/>
  <c r="M41" i="1" l="1"/>
  <c r="J41" i="1"/>
  <c r="H41" i="1"/>
  <c r="P41" i="1"/>
  <c r="K41" i="1"/>
  <c r="N41" i="1"/>
  <c r="G41" i="1"/>
  <c r="I41" i="1"/>
  <c r="L41" i="1"/>
  <c r="O41" i="1"/>
</calcChain>
</file>

<file path=xl/sharedStrings.xml><?xml version="1.0" encoding="utf-8"?>
<sst xmlns="http://schemas.openxmlformats.org/spreadsheetml/2006/main" count="858" uniqueCount="103">
  <si>
    <t>Instructor:</t>
  </si>
  <si>
    <t>LG</t>
  </si>
  <si>
    <t>FG</t>
  </si>
  <si>
    <t>AV T</t>
  </si>
  <si>
    <t>AV OLEx</t>
  </si>
  <si>
    <t>GP</t>
  </si>
  <si>
    <t>COMP</t>
  </si>
  <si>
    <t>Part</t>
  </si>
  <si>
    <t>FE</t>
  </si>
  <si>
    <t>Student Name</t>
  </si>
  <si>
    <t>average</t>
  </si>
  <si>
    <t>Semester:</t>
  </si>
  <si>
    <t>Course:</t>
  </si>
  <si>
    <t>Call#</t>
  </si>
  <si>
    <t>Class:</t>
  </si>
  <si>
    <t>Period:</t>
  </si>
  <si>
    <t>Section:</t>
  </si>
  <si>
    <t>ITAL2001</t>
  </si>
  <si>
    <t>T1_12</t>
  </si>
  <si>
    <t>T2_13</t>
  </si>
  <si>
    <t>T3_14</t>
  </si>
  <si>
    <t>T4_15</t>
  </si>
  <si>
    <t>OLEx_12</t>
  </si>
  <si>
    <t>OLEx_13</t>
  </si>
  <si>
    <t>OLEx_14</t>
  </si>
  <si>
    <t>OLEx_15</t>
  </si>
  <si>
    <t>A</t>
  </si>
  <si>
    <t>B</t>
  </si>
  <si>
    <t>C</t>
  </si>
  <si>
    <t>D</t>
  </si>
  <si>
    <t>F</t>
  </si>
  <si>
    <t>WP</t>
  </si>
  <si>
    <t>WF</t>
  </si>
  <si>
    <t>I</t>
  </si>
  <si>
    <t>Lettura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</si>
  <si>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</si>
  <si>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</si>
  <si>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</si>
  <si>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</si>
  <si>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</si>
  <si>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</si>
  <si>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</si>
  <si>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</si>
  <si>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</si>
  <si>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</si>
  <si>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</si>
  <si>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</si>
  <si>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</si>
  <si>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</si>
  <si>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</si>
  <si>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</si>
  <si>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</si>
  <si>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</si>
  <si>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</si>
  <si>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</si>
  <si>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</si>
  <si>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</si>
  <si>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</si>
  <si>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</si>
  <si>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</si>
  <si>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</si>
  <si>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</si>
  <si>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</si>
  <si>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</si>
  <si>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</si>
  <si>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grade distribution</t>
  </si>
  <si>
    <t>A-</t>
  </si>
  <si>
    <t>B+</t>
  </si>
  <si>
    <t>B-</t>
  </si>
  <si>
    <t>C+</t>
  </si>
  <si>
    <t>C-</t>
  </si>
  <si>
    <t>TOT</t>
  </si>
  <si>
    <t>number</t>
  </si>
  <si>
    <t>percentage</t>
  </si>
  <si>
    <t>WP/WF/I</t>
  </si>
  <si>
    <t>Aver T (40%)</t>
  </si>
  <si>
    <t>course</t>
  </si>
  <si>
    <t>Part (15%)</t>
  </si>
  <si>
    <t>FE (15%)</t>
  </si>
  <si>
    <t>your grade</t>
  </si>
  <si>
    <t>call #</t>
  </si>
  <si>
    <t>##-###</t>
  </si>
  <si>
    <t>instructor</t>
  </si>
  <si>
    <t>Attendance</t>
  </si>
  <si>
    <t xml:space="preserve">as of </t>
  </si>
  <si>
    <t>Name Name</t>
  </si>
  <si>
    <t>Attended</t>
  </si>
  <si>
    <t>Missed</t>
  </si>
  <si>
    <t>Excused</t>
  </si>
  <si>
    <t>your instructor</t>
  </si>
  <si>
    <t>semeYYYY</t>
  </si>
  <si>
    <t>T1_12 (10%)</t>
  </si>
  <si>
    <t>T2_13 (10%)</t>
  </si>
  <si>
    <t>T3_14 (10%)</t>
  </si>
  <si>
    <t>T4_15 (10%)</t>
  </si>
  <si>
    <t>OLEx_12 (4%)</t>
  </si>
  <si>
    <t>OLEx_13  (4%)</t>
  </si>
  <si>
    <t>OLEx_14  (4%)</t>
  </si>
  <si>
    <t>OLEx_15  (4%)</t>
  </si>
  <si>
    <t>Aver OLEx (16%)</t>
  </si>
  <si>
    <t>GP (5%)</t>
  </si>
  <si>
    <t>COMP (5%)</t>
  </si>
  <si>
    <t>Lettura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</si>
</sst>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2" fontId="3" fillId="3" borderId="17" xfId="0" applyNumberFormat="1" applyFont="1" applyFill="1" applyBorder="1" applyAlignment="1" applyProtection="1">
      <alignment horizontal="center"/>
      <protection hidden="1"/>
    </xf>
    <xf numFmtId="2" fontId="3" fillId="0" borderId="17" xfId="0" applyNumberFormat="1" applyFont="1" applyFill="1" applyBorder="1" applyAlignment="1" applyProtection="1">
      <alignment horizontal="center"/>
      <protection hidden="1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hidden="1"/>
    </xf>
    <xf numFmtId="2" fontId="3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9" fontId="2" fillId="2" borderId="12" xfId="0" applyNumberFormat="1" applyFont="1" applyFill="1" applyBorder="1" applyAlignment="1" applyProtection="1">
      <alignment horizontal="center"/>
      <protection hidden="1"/>
    </xf>
    <xf numFmtId="9" fontId="2" fillId="2" borderId="11" xfId="0" applyNumberFormat="1" applyFont="1" applyFill="1" applyBorder="1" applyAlignment="1" applyProtection="1">
      <alignment horizontal="center"/>
      <protection locked="0"/>
    </xf>
    <xf numFmtId="9" fontId="2" fillId="2" borderId="13" xfId="0" applyNumberFormat="1" applyFont="1" applyFill="1" applyBorder="1" applyAlignment="1" applyProtection="1">
      <alignment horizontal="center"/>
      <protection locked="0"/>
    </xf>
    <xf numFmtId="9" fontId="2" fillId="2" borderId="14" xfId="0" applyNumberFormat="1" applyFont="1" applyFill="1" applyBorder="1" applyAlignment="1" applyProtection="1">
      <alignment horizontal="center"/>
      <protection locked="0"/>
    </xf>
    <xf numFmtId="9" fontId="2" fillId="2" borderId="15" xfId="0" applyNumberFormat="1" applyFont="1" applyFill="1" applyBorder="1" applyAlignment="1" applyProtection="1">
      <alignment horizontal="center"/>
      <protection hidden="1"/>
    </xf>
    <xf numFmtId="9" fontId="3" fillId="2" borderId="16" xfId="0" applyNumberFormat="1" applyFont="1" applyFill="1" applyBorder="1" applyAlignment="1" applyProtection="1">
      <alignment horizontal="center"/>
      <protection locked="0"/>
    </xf>
    <xf numFmtId="9" fontId="3" fillId="2" borderId="12" xfId="0" applyNumberFormat="1" applyFont="1" applyFill="1" applyBorder="1" applyAlignment="1" applyProtection="1">
      <alignment horizontal="center"/>
      <protection locked="0"/>
    </xf>
    <xf numFmtId="9" fontId="3" fillId="2" borderId="15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20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Protection="1">
      <protection hidden="1"/>
    </xf>
    <xf numFmtId="0" fontId="2" fillId="0" borderId="0" xfId="0" applyFont="1" applyFill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7" xfId="0" applyFont="1" applyBorder="1" applyProtection="1">
      <protection locked="0"/>
    </xf>
    <xf numFmtId="2" fontId="3" fillId="3" borderId="24" xfId="0" applyNumberFormat="1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3" fillId="0" borderId="31" xfId="0" applyFont="1" applyBorder="1" applyAlignment="1" applyProtection="1">
      <alignment horizontal="right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5" fillId="0" borderId="24" xfId="0" applyFont="1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30" xfId="0" applyFont="1" applyBorder="1" applyProtection="1">
      <protection hidden="1"/>
    </xf>
    <xf numFmtId="0" fontId="5" fillId="0" borderId="31" xfId="0" applyFont="1" applyBorder="1" applyAlignment="1" applyProtection="1">
      <alignment horizontal="right"/>
      <protection hidden="1"/>
    </xf>
    <xf numFmtId="0" fontId="2" fillId="0" borderId="17" xfId="0" applyFont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2" fontId="4" fillId="0" borderId="31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23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25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2" fillId="0" borderId="33" xfId="0" applyFont="1" applyBorder="1" applyProtection="1">
      <protection hidden="1"/>
    </xf>
    <xf numFmtId="0" fontId="4" fillId="0" borderId="34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4" fillId="0" borderId="17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2" fontId="4" fillId="0" borderId="39" xfId="0" applyNumberFormat="1" applyFont="1" applyBorder="1" applyAlignment="1" applyProtection="1">
      <alignment horizontal="center"/>
      <protection hidden="1"/>
    </xf>
    <xf numFmtId="2" fontId="4" fillId="0" borderId="40" xfId="0" applyNumberFormat="1" applyFont="1" applyBorder="1" applyAlignment="1" applyProtection="1">
      <alignment horizontal="center"/>
      <protection hidden="1"/>
    </xf>
    <xf numFmtId="2" fontId="2" fillId="0" borderId="24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29" xfId="0" applyNumberFormat="1" applyFont="1" applyBorder="1" applyAlignment="1" applyProtection="1">
      <alignment horizontal="center"/>
      <protection hidden="1"/>
    </xf>
    <xf numFmtId="2" fontId="4" fillId="0" borderId="41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2" fontId="4" fillId="0" borderId="20" xfId="0" applyNumberFormat="1" applyFont="1" applyBorder="1" applyAlignment="1" applyProtection="1">
      <alignment horizontal="center"/>
      <protection hidden="1"/>
    </xf>
    <xf numFmtId="2" fontId="3" fillId="0" borderId="43" xfId="0" applyNumberFormat="1" applyFont="1" applyBorder="1" applyAlignment="1" applyProtection="1">
      <alignment horizontal="center"/>
      <protection hidden="1"/>
    </xf>
    <xf numFmtId="17" fontId="4" fillId="0" borderId="0" xfId="0" applyNumberFormat="1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14" fontId="2" fillId="0" borderId="0" xfId="0" applyNumberFormat="1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22" xfId="0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4" xfId="0" applyFont="1" applyBorder="1" applyProtection="1">
      <protection hidden="1"/>
    </xf>
    <xf numFmtId="0" fontId="4" fillId="0" borderId="47" xfId="0" applyFont="1" applyBorder="1" applyProtection="1"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2" fillId="0" borderId="47" xfId="0" applyFont="1" applyBorder="1" applyProtection="1">
      <protection hidden="1"/>
    </xf>
    <xf numFmtId="2" fontId="3" fillId="0" borderId="2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Normal="100" workbookViewId="0">
      <selection activeCell="N3" sqref="N3"/>
    </sheetView>
  </sheetViews>
  <sheetFormatPr defaultRowHeight="12.75" x14ac:dyDescent="0.2"/>
  <cols>
    <col min="1" max="1" width="2.85546875" style="10" customWidth="1"/>
    <col min="2" max="2" width="22.140625" style="10" customWidth="1"/>
    <col min="3" max="4" width="7.7109375" style="10" customWidth="1"/>
    <col min="5" max="5" width="8.7109375" style="10" customWidth="1"/>
    <col min="6" max="9" width="7.7109375" style="10" customWidth="1"/>
    <col min="10" max="10" width="8.7109375" style="10" customWidth="1"/>
    <col min="11" max="14" width="7.7109375" style="10" customWidth="1"/>
    <col min="15" max="15" width="8.7109375" style="10" customWidth="1"/>
    <col min="16" max="20" width="8.7109375" style="11" customWidth="1"/>
    <col min="21" max="21" width="4.7109375" style="10" customWidth="1"/>
    <col min="22" max="22" width="7.7109375" style="10" customWidth="1"/>
    <col min="23" max="256" width="9.140625" style="10"/>
    <col min="257" max="257" width="2.85546875" style="10" customWidth="1"/>
    <col min="258" max="258" width="22.140625" style="10" customWidth="1"/>
    <col min="259" max="259" width="4.7109375" style="10" customWidth="1"/>
    <col min="260" max="260" width="7.7109375" style="10" customWidth="1"/>
    <col min="261" max="266" width="5.7109375" style="10" customWidth="1"/>
    <col min="267" max="272" width="7.7109375" style="10" customWidth="1"/>
    <col min="273" max="273" width="5.7109375" style="10" customWidth="1"/>
    <col min="274" max="278" width="7.7109375" style="10" customWidth="1"/>
    <col min="279" max="512" width="9.140625" style="10"/>
    <col min="513" max="513" width="2.85546875" style="10" customWidth="1"/>
    <col min="514" max="514" width="22.140625" style="10" customWidth="1"/>
    <col min="515" max="515" width="4.7109375" style="10" customWidth="1"/>
    <col min="516" max="516" width="7.7109375" style="10" customWidth="1"/>
    <col min="517" max="522" width="5.7109375" style="10" customWidth="1"/>
    <col min="523" max="528" width="7.7109375" style="10" customWidth="1"/>
    <col min="529" max="529" width="5.7109375" style="10" customWidth="1"/>
    <col min="530" max="534" width="7.7109375" style="10" customWidth="1"/>
    <col min="535" max="768" width="9.140625" style="10"/>
    <col min="769" max="769" width="2.85546875" style="10" customWidth="1"/>
    <col min="770" max="770" width="22.140625" style="10" customWidth="1"/>
    <col min="771" max="771" width="4.7109375" style="10" customWidth="1"/>
    <col min="772" max="772" width="7.7109375" style="10" customWidth="1"/>
    <col min="773" max="778" width="5.7109375" style="10" customWidth="1"/>
    <col min="779" max="784" width="7.7109375" style="10" customWidth="1"/>
    <col min="785" max="785" width="5.7109375" style="10" customWidth="1"/>
    <col min="786" max="790" width="7.7109375" style="10" customWidth="1"/>
    <col min="791" max="1024" width="9.140625" style="10"/>
    <col min="1025" max="1025" width="2.85546875" style="10" customWidth="1"/>
    <col min="1026" max="1026" width="22.140625" style="10" customWidth="1"/>
    <col min="1027" max="1027" width="4.7109375" style="10" customWidth="1"/>
    <col min="1028" max="1028" width="7.7109375" style="10" customWidth="1"/>
    <col min="1029" max="1034" width="5.7109375" style="10" customWidth="1"/>
    <col min="1035" max="1040" width="7.7109375" style="10" customWidth="1"/>
    <col min="1041" max="1041" width="5.7109375" style="10" customWidth="1"/>
    <col min="1042" max="1046" width="7.7109375" style="10" customWidth="1"/>
    <col min="1047" max="1280" width="9.140625" style="10"/>
    <col min="1281" max="1281" width="2.85546875" style="10" customWidth="1"/>
    <col min="1282" max="1282" width="22.140625" style="10" customWidth="1"/>
    <col min="1283" max="1283" width="4.7109375" style="10" customWidth="1"/>
    <col min="1284" max="1284" width="7.7109375" style="10" customWidth="1"/>
    <col min="1285" max="1290" width="5.7109375" style="10" customWidth="1"/>
    <col min="1291" max="1296" width="7.7109375" style="10" customWidth="1"/>
    <col min="1297" max="1297" width="5.7109375" style="10" customWidth="1"/>
    <col min="1298" max="1302" width="7.7109375" style="10" customWidth="1"/>
    <col min="1303" max="1536" width="9.140625" style="10"/>
    <col min="1537" max="1537" width="2.85546875" style="10" customWidth="1"/>
    <col min="1538" max="1538" width="22.140625" style="10" customWidth="1"/>
    <col min="1539" max="1539" width="4.7109375" style="10" customWidth="1"/>
    <col min="1540" max="1540" width="7.7109375" style="10" customWidth="1"/>
    <col min="1541" max="1546" width="5.7109375" style="10" customWidth="1"/>
    <col min="1547" max="1552" width="7.7109375" style="10" customWidth="1"/>
    <col min="1553" max="1553" width="5.7109375" style="10" customWidth="1"/>
    <col min="1554" max="1558" width="7.7109375" style="10" customWidth="1"/>
    <col min="1559" max="1792" width="9.140625" style="10"/>
    <col min="1793" max="1793" width="2.85546875" style="10" customWidth="1"/>
    <col min="1794" max="1794" width="22.140625" style="10" customWidth="1"/>
    <col min="1795" max="1795" width="4.7109375" style="10" customWidth="1"/>
    <col min="1796" max="1796" width="7.7109375" style="10" customWidth="1"/>
    <col min="1797" max="1802" width="5.7109375" style="10" customWidth="1"/>
    <col min="1803" max="1808" width="7.7109375" style="10" customWidth="1"/>
    <col min="1809" max="1809" width="5.7109375" style="10" customWidth="1"/>
    <col min="1810" max="1814" width="7.7109375" style="10" customWidth="1"/>
    <col min="1815" max="2048" width="9.140625" style="10"/>
    <col min="2049" max="2049" width="2.85546875" style="10" customWidth="1"/>
    <col min="2050" max="2050" width="22.140625" style="10" customWidth="1"/>
    <col min="2051" max="2051" width="4.7109375" style="10" customWidth="1"/>
    <col min="2052" max="2052" width="7.7109375" style="10" customWidth="1"/>
    <col min="2053" max="2058" width="5.7109375" style="10" customWidth="1"/>
    <col min="2059" max="2064" width="7.7109375" style="10" customWidth="1"/>
    <col min="2065" max="2065" width="5.7109375" style="10" customWidth="1"/>
    <col min="2066" max="2070" width="7.7109375" style="10" customWidth="1"/>
    <col min="2071" max="2304" width="9.140625" style="10"/>
    <col min="2305" max="2305" width="2.85546875" style="10" customWidth="1"/>
    <col min="2306" max="2306" width="22.140625" style="10" customWidth="1"/>
    <col min="2307" max="2307" width="4.7109375" style="10" customWidth="1"/>
    <col min="2308" max="2308" width="7.7109375" style="10" customWidth="1"/>
    <col min="2309" max="2314" width="5.7109375" style="10" customWidth="1"/>
    <col min="2315" max="2320" width="7.7109375" style="10" customWidth="1"/>
    <col min="2321" max="2321" width="5.7109375" style="10" customWidth="1"/>
    <col min="2322" max="2326" width="7.7109375" style="10" customWidth="1"/>
    <col min="2327" max="2560" width="9.140625" style="10"/>
    <col min="2561" max="2561" width="2.85546875" style="10" customWidth="1"/>
    <col min="2562" max="2562" width="22.140625" style="10" customWidth="1"/>
    <col min="2563" max="2563" width="4.7109375" style="10" customWidth="1"/>
    <col min="2564" max="2564" width="7.7109375" style="10" customWidth="1"/>
    <col min="2565" max="2570" width="5.7109375" style="10" customWidth="1"/>
    <col min="2571" max="2576" width="7.7109375" style="10" customWidth="1"/>
    <col min="2577" max="2577" width="5.7109375" style="10" customWidth="1"/>
    <col min="2578" max="2582" width="7.7109375" style="10" customWidth="1"/>
    <col min="2583" max="2816" width="9.140625" style="10"/>
    <col min="2817" max="2817" width="2.85546875" style="10" customWidth="1"/>
    <col min="2818" max="2818" width="22.140625" style="10" customWidth="1"/>
    <col min="2819" max="2819" width="4.7109375" style="10" customWidth="1"/>
    <col min="2820" max="2820" width="7.7109375" style="10" customWidth="1"/>
    <col min="2821" max="2826" width="5.7109375" style="10" customWidth="1"/>
    <col min="2827" max="2832" width="7.7109375" style="10" customWidth="1"/>
    <col min="2833" max="2833" width="5.7109375" style="10" customWidth="1"/>
    <col min="2834" max="2838" width="7.7109375" style="10" customWidth="1"/>
    <col min="2839" max="3072" width="9.140625" style="10"/>
    <col min="3073" max="3073" width="2.85546875" style="10" customWidth="1"/>
    <col min="3074" max="3074" width="22.140625" style="10" customWidth="1"/>
    <col min="3075" max="3075" width="4.7109375" style="10" customWidth="1"/>
    <col min="3076" max="3076" width="7.7109375" style="10" customWidth="1"/>
    <col min="3077" max="3082" width="5.7109375" style="10" customWidth="1"/>
    <col min="3083" max="3088" width="7.7109375" style="10" customWidth="1"/>
    <col min="3089" max="3089" width="5.7109375" style="10" customWidth="1"/>
    <col min="3090" max="3094" width="7.7109375" style="10" customWidth="1"/>
    <col min="3095" max="3328" width="9.140625" style="10"/>
    <col min="3329" max="3329" width="2.85546875" style="10" customWidth="1"/>
    <col min="3330" max="3330" width="22.140625" style="10" customWidth="1"/>
    <col min="3331" max="3331" width="4.7109375" style="10" customWidth="1"/>
    <col min="3332" max="3332" width="7.7109375" style="10" customWidth="1"/>
    <col min="3333" max="3338" width="5.7109375" style="10" customWidth="1"/>
    <col min="3339" max="3344" width="7.7109375" style="10" customWidth="1"/>
    <col min="3345" max="3345" width="5.7109375" style="10" customWidth="1"/>
    <col min="3346" max="3350" width="7.7109375" style="10" customWidth="1"/>
    <col min="3351" max="3584" width="9.140625" style="10"/>
    <col min="3585" max="3585" width="2.85546875" style="10" customWidth="1"/>
    <col min="3586" max="3586" width="22.140625" style="10" customWidth="1"/>
    <col min="3587" max="3587" width="4.7109375" style="10" customWidth="1"/>
    <col min="3588" max="3588" width="7.7109375" style="10" customWidth="1"/>
    <col min="3589" max="3594" width="5.7109375" style="10" customWidth="1"/>
    <col min="3595" max="3600" width="7.7109375" style="10" customWidth="1"/>
    <col min="3601" max="3601" width="5.7109375" style="10" customWidth="1"/>
    <col min="3602" max="3606" width="7.7109375" style="10" customWidth="1"/>
    <col min="3607" max="3840" width="9.140625" style="10"/>
    <col min="3841" max="3841" width="2.85546875" style="10" customWidth="1"/>
    <col min="3842" max="3842" width="22.140625" style="10" customWidth="1"/>
    <col min="3843" max="3843" width="4.7109375" style="10" customWidth="1"/>
    <col min="3844" max="3844" width="7.7109375" style="10" customWidth="1"/>
    <col min="3845" max="3850" width="5.7109375" style="10" customWidth="1"/>
    <col min="3851" max="3856" width="7.7109375" style="10" customWidth="1"/>
    <col min="3857" max="3857" width="5.7109375" style="10" customWidth="1"/>
    <col min="3858" max="3862" width="7.7109375" style="10" customWidth="1"/>
    <col min="3863" max="4096" width="9.140625" style="10"/>
    <col min="4097" max="4097" width="2.85546875" style="10" customWidth="1"/>
    <col min="4098" max="4098" width="22.140625" style="10" customWidth="1"/>
    <col min="4099" max="4099" width="4.7109375" style="10" customWidth="1"/>
    <col min="4100" max="4100" width="7.7109375" style="10" customWidth="1"/>
    <col min="4101" max="4106" width="5.7109375" style="10" customWidth="1"/>
    <col min="4107" max="4112" width="7.7109375" style="10" customWidth="1"/>
    <col min="4113" max="4113" width="5.7109375" style="10" customWidth="1"/>
    <col min="4114" max="4118" width="7.7109375" style="10" customWidth="1"/>
    <col min="4119" max="4352" width="9.140625" style="10"/>
    <col min="4353" max="4353" width="2.85546875" style="10" customWidth="1"/>
    <col min="4354" max="4354" width="22.140625" style="10" customWidth="1"/>
    <col min="4355" max="4355" width="4.7109375" style="10" customWidth="1"/>
    <col min="4356" max="4356" width="7.7109375" style="10" customWidth="1"/>
    <col min="4357" max="4362" width="5.7109375" style="10" customWidth="1"/>
    <col min="4363" max="4368" width="7.7109375" style="10" customWidth="1"/>
    <col min="4369" max="4369" width="5.7109375" style="10" customWidth="1"/>
    <col min="4370" max="4374" width="7.7109375" style="10" customWidth="1"/>
    <col min="4375" max="4608" width="9.140625" style="10"/>
    <col min="4609" max="4609" width="2.85546875" style="10" customWidth="1"/>
    <col min="4610" max="4610" width="22.140625" style="10" customWidth="1"/>
    <col min="4611" max="4611" width="4.7109375" style="10" customWidth="1"/>
    <col min="4612" max="4612" width="7.7109375" style="10" customWidth="1"/>
    <col min="4613" max="4618" width="5.7109375" style="10" customWidth="1"/>
    <col min="4619" max="4624" width="7.7109375" style="10" customWidth="1"/>
    <col min="4625" max="4625" width="5.7109375" style="10" customWidth="1"/>
    <col min="4626" max="4630" width="7.7109375" style="10" customWidth="1"/>
    <col min="4631" max="4864" width="9.140625" style="10"/>
    <col min="4865" max="4865" width="2.85546875" style="10" customWidth="1"/>
    <col min="4866" max="4866" width="22.140625" style="10" customWidth="1"/>
    <col min="4867" max="4867" width="4.7109375" style="10" customWidth="1"/>
    <col min="4868" max="4868" width="7.7109375" style="10" customWidth="1"/>
    <col min="4869" max="4874" width="5.7109375" style="10" customWidth="1"/>
    <col min="4875" max="4880" width="7.7109375" style="10" customWidth="1"/>
    <col min="4881" max="4881" width="5.7109375" style="10" customWidth="1"/>
    <col min="4882" max="4886" width="7.7109375" style="10" customWidth="1"/>
    <col min="4887" max="5120" width="9.140625" style="10"/>
    <col min="5121" max="5121" width="2.85546875" style="10" customWidth="1"/>
    <col min="5122" max="5122" width="22.140625" style="10" customWidth="1"/>
    <col min="5123" max="5123" width="4.7109375" style="10" customWidth="1"/>
    <col min="5124" max="5124" width="7.7109375" style="10" customWidth="1"/>
    <col min="5125" max="5130" width="5.7109375" style="10" customWidth="1"/>
    <col min="5131" max="5136" width="7.7109375" style="10" customWidth="1"/>
    <col min="5137" max="5137" width="5.7109375" style="10" customWidth="1"/>
    <col min="5138" max="5142" width="7.7109375" style="10" customWidth="1"/>
    <col min="5143" max="5376" width="9.140625" style="10"/>
    <col min="5377" max="5377" width="2.85546875" style="10" customWidth="1"/>
    <col min="5378" max="5378" width="22.140625" style="10" customWidth="1"/>
    <col min="5379" max="5379" width="4.7109375" style="10" customWidth="1"/>
    <col min="5380" max="5380" width="7.7109375" style="10" customWidth="1"/>
    <col min="5381" max="5386" width="5.7109375" style="10" customWidth="1"/>
    <col min="5387" max="5392" width="7.7109375" style="10" customWidth="1"/>
    <col min="5393" max="5393" width="5.7109375" style="10" customWidth="1"/>
    <col min="5394" max="5398" width="7.7109375" style="10" customWidth="1"/>
    <col min="5399" max="5632" width="9.140625" style="10"/>
    <col min="5633" max="5633" width="2.85546875" style="10" customWidth="1"/>
    <col min="5634" max="5634" width="22.140625" style="10" customWidth="1"/>
    <col min="5635" max="5635" width="4.7109375" style="10" customWidth="1"/>
    <col min="5636" max="5636" width="7.7109375" style="10" customWidth="1"/>
    <col min="5637" max="5642" width="5.7109375" style="10" customWidth="1"/>
    <col min="5643" max="5648" width="7.7109375" style="10" customWidth="1"/>
    <col min="5649" max="5649" width="5.7109375" style="10" customWidth="1"/>
    <col min="5650" max="5654" width="7.7109375" style="10" customWidth="1"/>
    <col min="5655" max="5888" width="9.140625" style="10"/>
    <col min="5889" max="5889" width="2.85546875" style="10" customWidth="1"/>
    <col min="5890" max="5890" width="22.140625" style="10" customWidth="1"/>
    <col min="5891" max="5891" width="4.7109375" style="10" customWidth="1"/>
    <col min="5892" max="5892" width="7.7109375" style="10" customWidth="1"/>
    <col min="5893" max="5898" width="5.7109375" style="10" customWidth="1"/>
    <col min="5899" max="5904" width="7.7109375" style="10" customWidth="1"/>
    <col min="5905" max="5905" width="5.7109375" style="10" customWidth="1"/>
    <col min="5906" max="5910" width="7.7109375" style="10" customWidth="1"/>
    <col min="5911" max="6144" width="9.140625" style="10"/>
    <col min="6145" max="6145" width="2.85546875" style="10" customWidth="1"/>
    <col min="6146" max="6146" width="22.140625" style="10" customWidth="1"/>
    <col min="6147" max="6147" width="4.7109375" style="10" customWidth="1"/>
    <col min="6148" max="6148" width="7.7109375" style="10" customWidth="1"/>
    <col min="6149" max="6154" width="5.7109375" style="10" customWidth="1"/>
    <col min="6155" max="6160" width="7.7109375" style="10" customWidth="1"/>
    <col min="6161" max="6161" width="5.7109375" style="10" customWidth="1"/>
    <col min="6162" max="6166" width="7.7109375" style="10" customWidth="1"/>
    <col min="6167" max="6400" width="9.140625" style="10"/>
    <col min="6401" max="6401" width="2.85546875" style="10" customWidth="1"/>
    <col min="6402" max="6402" width="22.140625" style="10" customWidth="1"/>
    <col min="6403" max="6403" width="4.7109375" style="10" customWidth="1"/>
    <col min="6404" max="6404" width="7.7109375" style="10" customWidth="1"/>
    <col min="6405" max="6410" width="5.7109375" style="10" customWidth="1"/>
    <col min="6411" max="6416" width="7.7109375" style="10" customWidth="1"/>
    <col min="6417" max="6417" width="5.7109375" style="10" customWidth="1"/>
    <col min="6418" max="6422" width="7.7109375" style="10" customWidth="1"/>
    <col min="6423" max="6656" width="9.140625" style="10"/>
    <col min="6657" max="6657" width="2.85546875" style="10" customWidth="1"/>
    <col min="6658" max="6658" width="22.140625" style="10" customWidth="1"/>
    <col min="6659" max="6659" width="4.7109375" style="10" customWidth="1"/>
    <col min="6660" max="6660" width="7.7109375" style="10" customWidth="1"/>
    <col min="6661" max="6666" width="5.7109375" style="10" customWidth="1"/>
    <col min="6667" max="6672" width="7.7109375" style="10" customWidth="1"/>
    <col min="6673" max="6673" width="5.7109375" style="10" customWidth="1"/>
    <col min="6674" max="6678" width="7.7109375" style="10" customWidth="1"/>
    <col min="6679" max="6912" width="9.140625" style="10"/>
    <col min="6913" max="6913" width="2.85546875" style="10" customWidth="1"/>
    <col min="6914" max="6914" width="22.140625" style="10" customWidth="1"/>
    <col min="6915" max="6915" width="4.7109375" style="10" customWidth="1"/>
    <col min="6916" max="6916" width="7.7109375" style="10" customWidth="1"/>
    <col min="6917" max="6922" width="5.7109375" style="10" customWidth="1"/>
    <col min="6923" max="6928" width="7.7109375" style="10" customWidth="1"/>
    <col min="6929" max="6929" width="5.7109375" style="10" customWidth="1"/>
    <col min="6930" max="6934" width="7.7109375" style="10" customWidth="1"/>
    <col min="6935" max="7168" width="9.140625" style="10"/>
    <col min="7169" max="7169" width="2.85546875" style="10" customWidth="1"/>
    <col min="7170" max="7170" width="22.140625" style="10" customWidth="1"/>
    <col min="7171" max="7171" width="4.7109375" style="10" customWidth="1"/>
    <col min="7172" max="7172" width="7.7109375" style="10" customWidth="1"/>
    <col min="7173" max="7178" width="5.7109375" style="10" customWidth="1"/>
    <col min="7179" max="7184" width="7.7109375" style="10" customWidth="1"/>
    <col min="7185" max="7185" width="5.7109375" style="10" customWidth="1"/>
    <col min="7186" max="7190" width="7.7109375" style="10" customWidth="1"/>
    <col min="7191" max="7424" width="9.140625" style="10"/>
    <col min="7425" max="7425" width="2.85546875" style="10" customWidth="1"/>
    <col min="7426" max="7426" width="22.140625" style="10" customWidth="1"/>
    <col min="7427" max="7427" width="4.7109375" style="10" customWidth="1"/>
    <col min="7428" max="7428" width="7.7109375" style="10" customWidth="1"/>
    <col min="7429" max="7434" width="5.7109375" style="10" customWidth="1"/>
    <col min="7435" max="7440" width="7.7109375" style="10" customWidth="1"/>
    <col min="7441" max="7441" width="5.7109375" style="10" customWidth="1"/>
    <col min="7442" max="7446" width="7.7109375" style="10" customWidth="1"/>
    <col min="7447" max="7680" width="9.140625" style="10"/>
    <col min="7681" max="7681" width="2.85546875" style="10" customWidth="1"/>
    <col min="7682" max="7682" width="22.140625" style="10" customWidth="1"/>
    <col min="7683" max="7683" width="4.7109375" style="10" customWidth="1"/>
    <col min="7684" max="7684" width="7.7109375" style="10" customWidth="1"/>
    <col min="7685" max="7690" width="5.7109375" style="10" customWidth="1"/>
    <col min="7691" max="7696" width="7.7109375" style="10" customWidth="1"/>
    <col min="7697" max="7697" width="5.7109375" style="10" customWidth="1"/>
    <col min="7698" max="7702" width="7.7109375" style="10" customWidth="1"/>
    <col min="7703" max="7936" width="9.140625" style="10"/>
    <col min="7937" max="7937" width="2.85546875" style="10" customWidth="1"/>
    <col min="7938" max="7938" width="22.140625" style="10" customWidth="1"/>
    <col min="7939" max="7939" width="4.7109375" style="10" customWidth="1"/>
    <col min="7940" max="7940" width="7.7109375" style="10" customWidth="1"/>
    <col min="7941" max="7946" width="5.7109375" style="10" customWidth="1"/>
    <col min="7947" max="7952" width="7.7109375" style="10" customWidth="1"/>
    <col min="7953" max="7953" width="5.7109375" style="10" customWidth="1"/>
    <col min="7954" max="7958" width="7.7109375" style="10" customWidth="1"/>
    <col min="7959" max="8192" width="9.140625" style="10"/>
    <col min="8193" max="8193" width="2.85546875" style="10" customWidth="1"/>
    <col min="8194" max="8194" width="22.140625" style="10" customWidth="1"/>
    <col min="8195" max="8195" width="4.7109375" style="10" customWidth="1"/>
    <col min="8196" max="8196" width="7.7109375" style="10" customWidth="1"/>
    <col min="8197" max="8202" width="5.7109375" style="10" customWidth="1"/>
    <col min="8203" max="8208" width="7.7109375" style="10" customWidth="1"/>
    <col min="8209" max="8209" width="5.7109375" style="10" customWidth="1"/>
    <col min="8210" max="8214" width="7.7109375" style="10" customWidth="1"/>
    <col min="8215" max="8448" width="9.140625" style="10"/>
    <col min="8449" max="8449" width="2.85546875" style="10" customWidth="1"/>
    <col min="8450" max="8450" width="22.140625" style="10" customWidth="1"/>
    <col min="8451" max="8451" width="4.7109375" style="10" customWidth="1"/>
    <col min="8452" max="8452" width="7.7109375" style="10" customWidth="1"/>
    <col min="8453" max="8458" width="5.7109375" style="10" customWidth="1"/>
    <col min="8459" max="8464" width="7.7109375" style="10" customWidth="1"/>
    <col min="8465" max="8465" width="5.7109375" style="10" customWidth="1"/>
    <col min="8466" max="8470" width="7.7109375" style="10" customWidth="1"/>
    <col min="8471" max="8704" width="9.140625" style="10"/>
    <col min="8705" max="8705" width="2.85546875" style="10" customWidth="1"/>
    <col min="8706" max="8706" width="22.140625" style="10" customWidth="1"/>
    <col min="8707" max="8707" width="4.7109375" style="10" customWidth="1"/>
    <col min="8708" max="8708" width="7.7109375" style="10" customWidth="1"/>
    <col min="8709" max="8714" width="5.7109375" style="10" customWidth="1"/>
    <col min="8715" max="8720" width="7.7109375" style="10" customWidth="1"/>
    <col min="8721" max="8721" width="5.7109375" style="10" customWidth="1"/>
    <col min="8722" max="8726" width="7.7109375" style="10" customWidth="1"/>
    <col min="8727" max="8960" width="9.140625" style="10"/>
    <col min="8961" max="8961" width="2.85546875" style="10" customWidth="1"/>
    <col min="8962" max="8962" width="22.140625" style="10" customWidth="1"/>
    <col min="8963" max="8963" width="4.7109375" style="10" customWidth="1"/>
    <col min="8964" max="8964" width="7.7109375" style="10" customWidth="1"/>
    <col min="8965" max="8970" width="5.7109375" style="10" customWidth="1"/>
    <col min="8971" max="8976" width="7.7109375" style="10" customWidth="1"/>
    <col min="8977" max="8977" width="5.7109375" style="10" customWidth="1"/>
    <col min="8978" max="8982" width="7.7109375" style="10" customWidth="1"/>
    <col min="8983" max="9216" width="9.140625" style="10"/>
    <col min="9217" max="9217" width="2.85546875" style="10" customWidth="1"/>
    <col min="9218" max="9218" width="22.140625" style="10" customWidth="1"/>
    <col min="9219" max="9219" width="4.7109375" style="10" customWidth="1"/>
    <col min="9220" max="9220" width="7.7109375" style="10" customWidth="1"/>
    <col min="9221" max="9226" width="5.7109375" style="10" customWidth="1"/>
    <col min="9227" max="9232" width="7.7109375" style="10" customWidth="1"/>
    <col min="9233" max="9233" width="5.7109375" style="10" customWidth="1"/>
    <col min="9234" max="9238" width="7.7109375" style="10" customWidth="1"/>
    <col min="9239" max="9472" width="9.140625" style="10"/>
    <col min="9473" max="9473" width="2.85546875" style="10" customWidth="1"/>
    <col min="9474" max="9474" width="22.140625" style="10" customWidth="1"/>
    <col min="9475" max="9475" width="4.7109375" style="10" customWidth="1"/>
    <col min="9476" max="9476" width="7.7109375" style="10" customWidth="1"/>
    <col min="9477" max="9482" width="5.7109375" style="10" customWidth="1"/>
    <col min="9483" max="9488" width="7.7109375" style="10" customWidth="1"/>
    <col min="9489" max="9489" width="5.7109375" style="10" customWidth="1"/>
    <col min="9490" max="9494" width="7.7109375" style="10" customWidth="1"/>
    <col min="9495" max="9728" width="9.140625" style="10"/>
    <col min="9729" max="9729" width="2.85546875" style="10" customWidth="1"/>
    <col min="9730" max="9730" width="22.140625" style="10" customWidth="1"/>
    <col min="9731" max="9731" width="4.7109375" style="10" customWidth="1"/>
    <col min="9732" max="9732" width="7.7109375" style="10" customWidth="1"/>
    <col min="9733" max="9738" width="5.7109375" style="10" customWidth="1"/>
    <col min="9739" max="9744" width="7.7109375" style="10" customWidth="1"/>
    <col min="9745" max="9745" width="5.7109375" style="10" customWidth="1"/>
    <col min="9746" max="9750" width="7.7109375" style="10" customWidth="1"/>
    <col min="9751" max="9984" width="9.140625" style="10"/>
    <col min="9985" max="9985" width="2.85546875" style="10" customWidth="1"/>
    <col min="9986" max="9986" width="22.140625" style="10" customWidth="1"/>
    <col min="9987" max="9987" width="4.7109375" style="10" customWidth="1"/>
    <col min="9988" max="9988" width="7.7109375" style="10" customWidth="1"/>
    <col min="9989" max="9994" width="5.7109375" style="10" customWidth="1"/>
    <col min="9995" max="10000" width="7.7109375" style="10" customWidth="1"/>
    <col min="10001" max="10001" width="5.7109375" style="10" customWidth="1"/>
    <col min="10002" max="10006" width="7.7109375" style="10" customWidth="1"/>
    <col min="10007" max="10240" width="9.140625" style="10"/>
    <col min="10241" max="10241" width="2.85546875" style="10" customWidth="1"/>
    <col min="10242" max="10242" width="22.140625" style="10" customWidth="1"/>
    <col min="10243" max="10243" width="4.7109375" style="10" customWidth="1"/>
    <col min="10244" max="10244" width="7.7109375" style="10" customWidth="1"/>
    <col min="10245" max="10250" width="5.7109375" style="10" customWidth="1"/>
    <col min="10251" max="10256" width="7.7109375" style="10" customWidth="1"/>
    <col min="10257" max="10257" width="5.7109375" style="10" customWidth="1"/>
    <col min="10258" max="10262" width="7.7109375" style="10" customWidth="1"/>
    <col min="10263" max="10496" width="9.140625" style="10"/>
    <col min="10497" max="10497" width="2.85546875" style="10" customWidth="1"/>
    <col min="10498" max="10498" width="22.140625" style="10" customWidth="1"/>
    <col min="10499" max="10499" width="4.7109375" style="10" customWidth="1"/>
    <col min="10500" max="10500" width="7.7109375" style="10" customWidth="1"/>
    <col min="10501" max="10506" width="5.7109375" style="10" customWidth="1"/>
    <col min="10507" max="10512" width="7.7109375" style="10" customWidth="1"/>
    <col min="10513" max="10513" width="5.7109375" style="10" customWidth="1"/>
    <col min="10514" max="10518" width="7.7109375" style="10" customWidth="1"/>
    <col min="10519" max="10752" width="9.140625" style="10"/>
    <col min="10753" max="10753" width="2.85546875" style="10" customWidth="1"/>
    <col min="10754" max="10754" width="22.140625" style="10" customWidth="1"/>
    <col min="10755" max="10755" width="4.7109375" style="10" customWidth="1"/>
    <col min="10756" max="10756" width="7.7109375" style="10" customWidth="1"/>
    <col min="10757" max="10762" width="5.7109375" style="10" customWidth="1"/>
    <col min="10763" max="10768" width="7.7109375" style="10" customWidth="1"/>
    <col min="10769" max="10769" width="5.7109375" style="10" customWidth="1"/>
    <col min="10770" max="10774" width="7.7109375" style="10" customWidth="1"/>
    <col min="10775" max="11008" width="9.140625" style="10"/>
    <col min="11009" max="11009" width="2.85546875" style="10" customWidth="1"/>
    <col min="11010" max="11010" width="22.140625" style="10" customWidth="1"/>
    <col min="11011" max="11011" width="4.7109375" style="10" customWidth="1"/>
    <col min="11012" max="11012" width="7.7109375" style="10" customWidth="1"/>
    <col min="11013" max="11018" width="5.7109375" style="10" customWidth="1"/>
    <col min="11019" max="11024" width="7.7109375" style="10" customWidth="1"/>
    <col min="11025" max="11025" width="5.7109375" style="10" customWidth="1"/>
    <col min="11026" max="11030" width="7.7109375" style="10" customWidth="1"/>
    <col min="11031" max="11264" width="9.140625" style="10"/>
    <col min="11265" max="11265" width="2.85546875" style="10" customWidth="1"/>
    <col min="11266" max="11266" width="22.140625" style="10" customWidth="1"/>
    <col min="11267" max="11267" width="4.7109375" style="10" customWidth="1"/>
    <col min="11268" max="11268" width="7.7109375" style="10" customWidth="1"/>
    <col min="11269" max="11274" width="5.7109375" style="10" customWidth="1"/>
    <col min="11275" max="11280" width="7.7109375" style="10" customWidth="1"/>
    <col min="11281" max="11281" width="5.7109375" style="10" customWidth="1"/>
    <col min="11282" max="11286" width="7.7109375" style="10" customWidth="1"/>
    <col min="11287" max="11520" width="9.140625" style="10"/>
    <col min="11521" max="11521" width="2.85546875" style="10" customWidth="1"/>
    <col min="11522" max="11522" width="22.140625" style="10" customWidth="1"/>
    <col min="11523" max="11523" width="4.7109375" style="10" customWidth="1"/>
    <col min="11524" max="11524" width="7.7109375" style="10" customWidth="1"/>
    <col min="11525" max="11530" width="5.7109375" style="10" customWidth="1"/>
    <col min="11531" max="11536" width="7.7109375" style="10" customWidth="1"/>
    <col min="11537" max="11537" width="5.7109375" style="10" customWidth="1"/>
    <col min="11538" max="11542" width="7.7109375" style="10" customWidth="1"/>
    <col min="11543" max="11776" width="9.140625" style="10"/>
    <col min="11777" max="11777" width="2.85546875" style="10" customWidth="1"/>
    <col min="11778" max="11778" width="22.140625" style="10" customWidth="1"/>
    <col min="11779" max="11779" width="4.7109375" style="10" customWidth="1"/>
    <col min="11780" max="11780" width="7.7109375" style="10" customWidth="1"/>
    <col min="11781" max="11786" width="5.7109375" style="10" customWidth="1"/>
    <col min="11787" max="11792" width="7.7109375" style="10" customWidth="1"/>
    <col min="11793" max="11793" width="5.7109375" style="10" customWidth="1"/>
    <col min="11794" max="11798" width="7.7109375" style="10" customWidth="1"/>
    <col min="11799" max="12032" width="9.140625" style="10"/>
    <col min="12033" max="12033" width="2.85546875" style="10" customWidth="1"/>
    <col min="12034" max="12034" width="22.140625" style="10" customWidth="1"/>
    <col min="12035" max="12035" width="4.7109375" style="10" customWidth="1"/>
    <col min="12036" max="12036" width="7.7109375" style="10" customWidth="1"/>
    <col min="12037" max="12042" width="5.7109375" style="10" customWidth="1"/>
    <col min="12043" max="12048" width="7.7109375" style="10" customWidth="1"/>
    <col min="12049" max="12049" width="5.7109375" style="10" customWidth="1"/>
    <col min="12050" max="12054" width="7.7109375" style="10" customWidth="1"/>
    <col min="12055" max="12288" width="9.140625" style="10"/>
    <col min="12289" max="12289" width="2.85546875" style="10" customWidth="1"/>
    <col min="12290" max="12290" width="22.140625" style="10" customWidth="1"/>
    <col min="12291" max="12291" width="4.7109375" style="10" customWidth="1"/>
    <col min="12292" max="12292" width="7.7109375" style="10" customWidth="1"/>
    <col min="12293" max="12298" width="5.7109375" style="10" customWidth="1"/>
    <col min="12299" max="12304" width="7.7109375" style="10" customWidth="1"/>
    <col min="12305" max="12305" width="5.7109375" style="10" customWidth="1"/>
    <col min="12306" max="12310" width="7.7109375" style="10" customWidth="1"/>
    <col min="12311" max="12544" width="9.140625" style="10"/>
    <col min="12545" max="12545" width="2.85546875" style="10" customWidth="1"/>
    <col min="12546" max="12546" width="22.140625" style="10" customWidth="1"/>
    <col min="12547" max="12547" width="4.7109375" style="10" customWidth="1"/>
    <col min="12548" max="12548" width="7.7109375" style="10" customWidth="1"/>
    <col min="12549" max="12554" width="5.7109375" style="10" customWidth="1"/>
    <col min="12555" max="12560" width="7.7109375" style="10" customWidth="1"/>
    <col min="12561" max="12561" width="5.7109375" style="10" customWidth="1"/>
    <col min="12562" max="12566" width="7.7109375" style="10" customWidth="1"/>
    <col min="12567" max="12800" width="9.140625" style="10"/>
    <col min="12801" max="12801" width="2.85546875" style="10" customWidth="1"/>
    <col min="12802" max="12802" width="22.140625" style="10" customWidth="1"/>
    <col min="12803" max="12803" width="4.7109375" style="10" customWidth="1"/>
    <col min="12804" max="12804" width="7.7109375" style="10" customWidth="1"/>
    <col min="12805" max="12810" width="5.7109375" style="10" customWidth="1"/>
    <col min="12811" max="12816" width="7.7109375" style="10" customWidth="1"/>
    <col min="12817" max="12817" width="5.7109375" style="10" customWidth="1"/>
    <col min="12818" max="12822" width="7.7109375" style="10" customWidth="1"/>
    <col min="12823" max="13056" width="9.140625" style="10"/>
    <col min="13057" max="13057" width="2.85546875" style="10" customWidth="1"/>
    <col min="13058" max="13058" width="22.140625" style="10" customWidth="1"/>
    <col min="13059" max="13059" width="4.7109375" style="10" customWidth="1"/>
    <col min="13060" max="13060" width="7.7109375" style="10" customWidth="1"/>
    <col min="13061" max="13066" width="5.7109375" style="10" customWidth="1"/>
    <col min="13067" max="13072" width="7.7109375" style="10" customWidth="1"/>
    <col min="13073" max="13073" width="5.7109375" style="10" customWidth="1"/>
    <col min="13074" max="13078" width="7.7109375" style="10" customWidth="1"/>
    <col min="13079" max="13312" width="9.140625" style="10"/>
    <col min="13313" max="13313" width="2.85546875" style="10" customWidth="1"/>
    <col min="13314" max="13314" width="22.140625" style="10" customWidth="1"/>
    <col min="13315" max="13315" width="4.7109375" style="10" customWidth="1"/>
    <col min="13316" max="13316" width="7.7109375" style="10" customWidth="1"/>
    <col min="13317" max="13322" width="5.7109375" style="10" customWidth="1"/>
    <col min="13323" max="13328" width="7.7109375" style="10" customWidth="1"/>
    <col min="13329" max="13329" width="5.7109375" style="10" customWidth="1"/>
    <col min="13330" max="13334" width="7.7109375" style="10" customWidth="1"/>
    <col min="13335" max="13568" width="9.140625" style="10"/>
    <col min="13569" max="13569" width="2.85546875" style="10" customWidth="1"/>
    <col min="13570" max="13570" width="22.140625" style="10" customWidth="1"/>
    <col min="13571" max="13571" width="4.7109375" style="10" customWidth="1"/>
    <col min="13572" max="13572" width="7.7109375" style="10" customWidth="1"/>
    <col min="13573" max="13578" width="5.7109375" style="10" customWidth="1"/>
    <col min="13579" max="13584" width="7.7109375" style="10" customWidth="1"/>
    <col min="13585" max="13585" width="5.7109375" style="10" customWidth="1"/>
    <col min="13586" max="13590" width="7.7109375" style="10" customWidth="1"/>
    <col min="13591" max="13824" width="9.140625" style="10"/>
    <col min="13825" max="13825" width="2.85546875" style="10" customWidth="1"/>
    <col min="13826" max="13826" width="22.140625" style="10" customWidth="1"/>
    <col min="13827" max="13827" width="4.7109375" style="10" customWidth="1"/>
    <col min="13828" max="13828" width="7.7109375" style="10" customWidth="1"/>
    <col min="13829" max="13834" width="5.7109375" style="10" customWidth="1"/>
    <col min="13835" max="13840" width="7.7109375" style="10" customWidth="1"/>
    <col min="13841" max="13841" width="5.7109375" style="10" customWidth="1"/>
    <col min="13842" max="13846" width="7.7109375" style="10" customWidth="1"/>
    <col min="13847" max="14080" width="9.140625" style="10"/>
    <col min="14081" max="14081" width="2.85546875" style="10" customWidth="1"/>
    <col min="14082" max="14082" width="22.140625" style="10" customWidth="1"/>
    <col min="14083" max="14083" width="4.7109375" style="10" customWidth="1"/>
    <col min="14084" max="14084" width="7.7109375" style="10" customWidth="1"/>
    <col min="14085" max="14090" width="5.7109375" style="10" customWidth="1"/>
    <col min="14091" max="14096" width="7.7109375" style="10" customWidth="1"/>
    <col min="14097" max="14097" width="5.7109375" style="10" customWidth="1"/>
    <col min="14098" max="14102" width="7.7109375" style="10" customWidth="1"/>
    <col min="14103" max="14336" width="9.140625" style="10"/>
    <col min="14337" max="14337" width="2.85546875" style="10" customWidth="1"/>
    <col min="14338" max="14338" width="22.140625" style="10" customWidth="1"/>
    <col min="14339" max="14339" width="4.7109375" style="10" customWidth="1"/>
    <col min="14340" max="14340" width="7.7109375" style="10" customWidth="1"/>
    <col min="14341" max="14346" width="5.7109375" style="10" customWidth="1"/>
    <col min="14347" max="14352" width="7.7109375" style="10" customWidth="1"/>
    <col min="14353" max="14353" width="5.7109375" style="10" customWidth="1"/>
    <col min="14354" max="14358" width="7.7109375" style="10" customWidth="1"/>
    <col min="14359" max="14592" width="9.140625" style="10"/>
    <col min="14593" max="14593" width="2.85546875" style="10" customWidth="1"/>
    <col min="14594" max="14594" width="22.140625" style="10" customWidth="1"/>
    <col min="14595" max="14595" width="4.7109375" style="10" customWidth="1"/>
    <col min="14596" max="14596" width="7.7109375" style="10" customWidth="1"/>
    <col min="14597" max="14602" width="5.7109375" style="10" customWidth="1"/>
    <col min="14603" max="14608" width="7.7109375" style="10" customWidth="1"/>
    <col min="14609" max="14609" width="5.7109375" style="10" customWidth="1"/>
    <col min="14610" max="14614" width="7.7109375" style="10" customWidth="1"/>
    <col min="14615" max="14848" width="9.140625" style="10"/>
    <col min="14849" max="14849" width="2.85546875" style="10" customWidth="1"/>
    <col min="14850" max="14850" width="22.140625" style="10" customWidth="1"/>
    <col min="14851" max="14851" width="4.7109375" style="10" customWidth="1"/>
    <col min="14852" max="14852" width="7.7109375" style="10" customWidth="1"/>
    <col min="14853" max="14858" width="5.7109375" style="10" customWidth="1"/>
    <col min="14859" max="14864" width="7.7109375" style="10" customWidth="1"/>
    <col min="14865" max="14865" width="5.7109375" style="10" customWidth="1"/>
    <col min="14866" max="14870" width="7.7109375" style="10" customWidth="1"/>
    <col min="14871" max="15104" width="9.140625" style="10"/>
    <col min="15105" max="15105" width="2.85546875" style="10" customWidth="1"/>
    <col min="15106" max="15106" width="22.140625" style="10" customWidth="1"/>
    <col min="15107" max="15107" width="4.7109375" style="10" customWidth="1"/>
    <col min="15108" max="15108" width="7.7109375" style="10" customWidth="1"/>
    <col min="15109" max="15114" width="5.7109375" style="10" customWidth="1"/>
    <col min="15115" max="15120" width="7.7109375" style="10" customWidth="1"/>
    <col min="15121" max="15121" width="5.7109375" style="10" customWidth="1"/>
    <col min="15122" max="15126" width="7.7109375" style="10" customWidth="1"/>
    <col min="15127" max="15360" width="9.140625" style="10"/>
    <col min="15361" max="15361" width="2.85546875" style="10" customWidth="1"/>
    <col min="15362" max="15362" width="22.140625" style="10" customWidth="1"/>
    <col min="15363" max="15363" width="4.7109375" style="10" customWidth="1"/>
    <col min="15364" max="15364" width="7.7109375" style="10" customWidth="1"/>
    <col min="15365" max="15370" width="5.7109375" style="10" customWidth="1"/>
    <col min="15371" max="15376" width="7.7109375" style="10" customWidth="1"/>
    <col min="15377" max="15377" width="5.7109375" style="10" customWidth="1"/>
    <col min="15378" max="15382" width="7.7109375" style="10" customWidth="1"/>
    <col min="15383" max="15616" width="9.140625" style="10"/>
    <col min="15617" max="15617" width="2.85546875" style="10" customWidth="1"/>
    <col min="15618" max="15618" width="22.140625" style="10" customWidth="1"/>
    <col min="15619" max="15619" width="4.7109375" style="10" customWidth="1"/>
    <col min="15620" max="15620" width="7.7109375" style="10" customWidth="1"/>
    <col min="15621" max="15626" width="5.7109375" style="10" customWidth="1"/>
    <col min="15627" max="15632" width="7.7109375" style="10" customWidth="1"/>
    <col min="15633" max="15633" width="5.7109375" style="10" customWidth="1"/>
    <col min="15634" max="15638" width="7.7109375" style="10" customWidth="1"/>
    <col min="15639" max="15872" width="9.140625" style="10"/>
    <col min="15873" max="15873" width="2.85546875" style="10" customWidth="1"/>
    <col min="15874" max="15874" width="22.140625" style="10" customWidth="1"/>
    <col min="15875" max="15875" width="4.7109375" style="10" customWidth="1"/>
    <col min="15876" max="15876" width="7.7109375" style="10" customWidth="1"/>
    <col min="15877" max="15882" width="5.7109375" style="10" customWidth="1"/>
    <col min="15883" max="15888" width="7.7109375" style="10" customWidth="1"/>
    <col min="15889" max="15889" width="5.7109375" style="10" customWidth="1"/>
    <col min="15890" max="15894" width="7.7109375" style="10" customWidth="1"/>
    <col min="15895" max="16128" width="9.140625" style="10"/>
    <col min="16129" max="16129" width="2.85546875" style="10" customWidth="1"/>
    <col min="16130" max="16130" width="22.140625" style="10" customWidth="1"/>
    <col min="16131" max="16131" width="4.7109375" style="10" customWidth="1"/>
    <col min="16132" max="16132" width="7.7109375" style="10" customWidth="1"/>
    <col min="16133" max="16138" width="5.7109375" style="10" customWidth="1"/>
    <col min="16139" max="16144" width="7.7109375" style="10" customWidth="1"/>
    <col min="16145" max="16145" width="5.7109375" style="10" customWidth="1"/>
    <col min="16146" max="16150" width="7.7109375" style="10" customWidth="1"/>
    <col min="16151" max="16384" width="9.140625" style="10"/>
  </cols>
  <sheetData>
    <row r="1" spans="1:22" ht="8.25" customHeight="1" x14ac:dyDescent="0.2"/>
    <row r="2" spans="1:22" s="2" customFormat="1" x14ac:dyDescent="0.2">
      <c r="B2" s="128" t="s">
        <v>11</v>
      </c>
      <c r="C2" s="13" t="s">
        <v>90</v>
      </c>
      <c r="G2" s="128" t="s">
        <v>12</v>
      </c>
      <c r="H2" s="3" t="s">
        <v>17</v>
      </c>
      <c r="I2" s="4"/>
      <c r="J2" s="128" t="s">
        <v>14</v>
      </c>
      <c r="K2" s="3"/>
      <c r="L2" s="3"/>
      <c r="M2" s="13"/>
      <c r="N2" s="13"/>
      <c r="O2" s="13"/>
      <c r="P2" s="13"/>
      <c r="Q2" s="13"/>
      <c r="R2" s="129" t="s">
        <v>16</v>
      </c>
      <c r="S2" s="14"/>
      <c r="T2" s="14"/>
    </row>
    <row r="3" spans="1:22" s="2" customFormat="1" x14ac:dyDescent="0.2">
      <c r="B3" s="128" t="s">
        <v>0</v>
      </c>
      <c r="C3" s="13" t="s">
        <v>85</v>
      </c>
      <c r="G3" s="128" t="s">
        <v>13</v>
      </c>
      <c r="H3" s="2" t="s">
        <v>81</v>
      </c>
      <c r="I3" s="4"/>
      <c r="J3" s="128" t="s">
        <v>15</v>
      </c>
      <c r="K3" s="3"/>
      <c r="L3" s="3"/>
      <c r="M3" s="15"/>
      <c r="N3" s="3"/>
      <c r="P3" s="14"/>
      <c r="Q3" s="14"/>
      <c r="R3" s="14"/>
      <c r="S3" s="14"/>
      <c r="T3" s="14"/>
      <c r="V3" s="15"/>
    </row>
    <row r="4" spans="1:22" s="2" customFormat="1" ht="13.5" thickBot="1" x14ac:dyDescent="0.25">
      <c r="B4" s="16"/>
      <c r="C4" s="16"/>
      <c r="D4" s="17"/>
      <c r="E4" s="18"/>
      <c r="F4" s="18"/>
      <c r="G4" s="17"/>
      <c r="H4" s="18"/>
      <c r="I4" s="16"/>
      <c r="J4" s="18"/>
      <c r="K4" s="18"/>
      <c r="L4" s="18"/>
      <c r="M4" s="19"/>
      <c r="N4" s="18"/>
      <c r="O4" s="18"/>
      <c r="P4" s="20"/>
      <c r="Q4" s="20"/>
      <c r="R4" s="20"/>
      <c r="S4" s="20"/>
      <c r="T4" s="14"/>
      <c r="V4" s="15"/>
    </row>
    <row r="5" spans="1:22" s="2" customFormat="1" x14ac:dyDescent="0.2">
      <c r="B5" s="21"/>
      <c r="C5" s="22"/>
      <c r="D5" s="23"/>
      <c r="E5" s="24" t="s">
        <v>2</v>
      </c>
      <c r="F5" s="25" t="s">
        <v>18</v>
      </c>
      <c r="G5" s="26" t="s">
        <v>19</v>
      </c>
      <c r="H5" s="26" t="s">
        <v>20</v>
      </c>
      <c r="I5" s="26" t="s">
        <v>21</v>
      </c>
      <c r="J5" s="27" t="s">
        <v>3</v>
      </c>
      <c r="K5" s="25" t="s">
        <v>22</v>
      </c>
      <c r="L5" s="26" t="s">
        <v>23</v>
      </c>
      <c r="M5" s="26" t="s">
        <v>24</v>
      </c>
      <c r="N5" s="26" t="s">
        <v>25</v>
      </c>
      <c r="O5" s="27" t="s">
        <v>4</v>
      </c>
      <c r="P5" s="28" t="s">
        <v>5</v>
      </c>
      <c r="Q5" s="29" t="s">
        <v>6</v>
      </c>
      <c r="R5" s="30" t="s">
        <v>34</v>
      </c>
      <c r="S5" s="30" t="s">
        <v>7</v>
      </c>
      <c r="T5" s="30" t="s">
        <v>8</v>
      </c>
    </row>
    <row r="6" spans="1:22" s="2" customFormat="1" ht="13.5" thickBot="1" x14ac:dyDescent="0.25">
      <c r="B6" s="31" t="s">
        <v>9</v>
      </c>
      <c r="C6" s="56" t="s">
        <v>74</v>
      </c>
      <c r="D6" s="32" t="s">
        <v>1</v>
      </c>
      <c r="E6" s="33">
        <f>SUM(J6+O6+P6+Q6+R6+S6+T6)</f>
        <v>1.0000000000000002</v>
      </c>
      <c r="F6" s="34">
        <v>0.1</v>
      </c>
      <c r="G6" s="35">
        <v>0.1</v>
      </c>
      <c r="H6" s="35">
        <v>0.1</v>
      </c>
      <c r="I6" s="36">
        <v>0.1</v>
      </c>
      <c r="J6" s="37">
        <v>0.4</v>
      </c>
      <c r="K6" s="34">
        <v>0.04</v>
      </c>
      <c r="L6" s="35">
        <v>0.04</v>
      </c>
      <c r="M6" s="35">
        <v>0.04</v>
      </c>
      <c r="N6" s="36">
        <v>0.04</v>
      </c>
      <c r="O6" s="37">
        <v>0.16</v>
      </c>
      <c r="P6" s="38">
        <v>0.05</v>
      </c>
      <c r="Q6" s="39">
        <v>0.05</v>
      </c>
      <c r="R6" s="40">
        <v>0.04</v>
      </c>
      <c r="S6" s="40">
        <v>0.15</v>
      </c>
      <c r="T6" s="40">
        <v>0.15</v>
      </c>
    </row>
    <row r="7" spans="1:22" x14ac:dyDescent="0.2">
      <c r="A7" s="41">
        <v>1</v>
      </c>
      <c r="B7" s="54" t="s">
        <v>35</v>
      </c>
      <c r="D7" s="70" t="str">
        <f>IF(E7&gt;92.49,"A",IF(E7&gt;89.49,"A-",IF(E7&gt;86.49,"B+",IF(E7&gt;82.49,"B",IF(E7&gt;79.49,"B-",IF(E7&gt;76.49,"C+",IF(E7&gt;70.49,"C",IF(E7&gt;67.49,"C-",IF(E7&gt;59.49,"D",IF(E7&gt;0,"F",""))))))))))</f>
        <v/>
      </c>
      <c r="E7" s="5">
        <f>((J7/100)*40)+((O7/100)*16)+((P7/100)*5)+((Q7/100)*5)+((R7/100)*4)+((S7/100)*15)+((T7/100)*15)</f>
        <v>0</v>
      </c>
      <c r="F7" s="74">
        <v>0</v>
      </c>
      <c r="G7" s="74">
        <v>0</v>
      </c>
      <c r="H7" s="74">
        <v>0</v>
      </c>
      <c r="I7" s="75">
        <v>0</v>
      </c>
      <c r="J7" s="6">
        <f>SUM(F7:I7)/4</f>
        <v>0</v>
      </c>
      <c r="K7" s="42">
        <v>0</v>
      </c>
      <c r="L7" s="42">
        <v>0</v>
      </c>
      <c r="M7" s="42">
        <v>0</v>
      </c>
      <c r="N7" s="43">
        <v>0</v>
      </c>
      <c r="O7" s="6">
        <f>SUM(K7:N7)/4</f>
        <v>0</v>
      </c>
      <c r="P7" s="79">
        <v>0</v>
      </c>
      <c r="Q7" s="7">
        <v>0</v>
      </c>
      <c r="R7" s="7">
        <v>0</v>
      </c>
      <c r="S7" s="7">
        <v>0</v>
      </c>
      <c r="T7" s="7">
        <v>0</v>
      </c>
      <c r="U7" s="44">
        <f>(((((100-J7)/100)*40)+(((100-O7)/100)*16)+(((100-P7)/100)*5)+(((100-Q7)/100)*5)+(((100-R7)/100)*4)+(((100-S7)/100)*15)+(((100-T7)/100*15)+E7)-100))</f>
        <v>0</v>
      </c>
    </row>
    <row r="8" spans="1:22" x14ac:dyDescent="0.2">
      <c r="A8" s="41">
        <v>2</v>
      </c>
      <c r="B8" s="54" t="s">
        <v>36</v>
      </c>
      <c r="D8" s="71" t="str">
        <f>IF(E8&gt;92.49,"A",IF(E8&gt;89.49,"A-",IF(E8&gt;86.49,"B+",IF(E8&gt;82.49,"B",IF(E8&gt;79.49,"B-",IF(E8&gt;76.49,"C+",IF(E8&gt;70.49,"C",IF(E8&gt;67.49,"C-",IF(E8&gt;59.49,"D",IF(E8&gt;0,"F",""))))))))))</f>
        <v/>
      </c>
      <c r="E8" s="5">
        <f t="shared" ref="E8:E36" si="0">((J8/100)*40)+((O8/100)*16)+((P8/100)*5)+((Q8/100)*5)+((R8/100)*4)+((S8/100)*15)+((T8/100)*15)</f>
        <v>0</v>
      </c>
      <c r="F8" s="74">
        <v>0</v>
      </c>
      <c r="G8" s="74">
        <v>0</v>
      </c>
      <c r="H8" s="74">
        <v>0</v>
      </c>
      <c r="I8" s="75">
        <v>0</v>
      </c>
      <c r="J8" s="6">
        <f t="shared" ref="J8:J36" si="1">SUM(F8:I8)/4</f>
        <v>0</v>
      </c>
      <c r="K8" s="42">
        <v>0</v>
      </c>
      <c r="L8" s="42">
        <v>0</v>
      </c>
      <c r="M8" s="42">
        <v>0</v>
      </c>
      <c r="N8" s="43">
        <v>0</v>
      </c>
      <c r="O8" s="6">
        <f t="shared" ref="O8:O36" si="2">SUM(K8:N8)/4</f>
        <v>0</v>
      </c>
      <c r="P8" s="79">
        <v>0</v>
      </c>
      <c r="Q8" s="7">
        <v>0</v>
      </c>
      <c r="R8" s="7">
        <v>0</v>
      </c>
      <c r="S8" s="7">
        <v>0</v>
      </c>
      <c r="T8" s="7">
        <v>0</v>
      </c>
      <c r="U8" s="44">
        <f t="shared" ref="U8:U36" si="3">(((((100-J8)/100)*40)+(((100-O8)/100)*16)+(((100-P8)/100)*5)+(((100-Q8)/100)*5)+(((100-R8)/100)*4)+(((100-S8)/100)*15)+(((100-T8)/100*15)+E8)-100))</f>
        <v>0</v>
      </c>
    </row>
    <row r="9" spans="1:22" x14ac:dyDescent="0.2">
      <c r="A9" s="41">
        <v>3</v>
      </c>
      <c r="B9" s="54" t="s">
        <v>37</v>
      </c>
      <c r="D9" s="71" t="str">
        <f>IF(E9&gt;92.49,"A",IF(E9&gt;89.49,"A-",IF(E9&gt;86.49,"B+",IF(E9&gt;82.49,"B",IF(E9&gt;79.49,"B-",IF(E9&gt;76.49,"C+",IF(E9&gt;70.49,"C",IF(E9&gt;67.49,"C-",IF(E9&gt;59.49,"D",IF(E9&gt;0,"F",""))))))))))</f>
        <v/>
      </c>
      <c r="E9" s="5">
        <f t="shared" si="0"/>
        <v>0</v>
      </c>
      <c r="F9" s="74">
        <v>0</v>
      </c>
      <c r="G9" s="74">
        <v>0</v>
      </c>
      <c r="H9" s="74">
        <v>0</v>
      </c>
      <c r="I9" s="75">
        <v>0</v>
      </c>
      <c r="J9" s="6">
        <f t="shared" si="1"/>
        <v>0</v>
      </c>
      <c r="K9" s="42">
        <v>0</v>
      </c>
      <c r="L9" s="42">
        <v>0</v>
      </c>
      <c r="M9" s="42">
        <v>0</v>
      </c>
      <c r="N9" s="43">
        <v>0</v>
      </c>
      <c r="O9" s="6">
        <f t="shared" si="2"/>
        <v>0</v>
      </c>
      <c r="P9" s="79">
        <v>0</v>
      </c>
      <c r="Q9" s="7">
        <v>0</v>
      </c>
      <c r="R9" s="7">
        <v>0</v>
      </c>
      <c r="S9" s="7">
        <v>0</v>
      </c>
      <c r="T9" s="7">
        <v>0</v>
      </c>
      <c r="U9" s="44">
        <f t="shared" si="3"/>
        <v>0</v>
      </c>
    </row>
    <row r="10" spans="1:22" x14ac:dyDescent="0.2">
      <c r="A10" s="41">
        <v>4</v>
      </c>
      <c r="B10" s="54" t="s">
        <v>38</v>
      </c>
      <c r="D10" s="71" t="str">
        <f>IF(E10&gt;92.49,"A",IF(E10&gt;89.49,"A-",IF(E10&gt;86.49,"B+",IF(E10&gt;82.49,"B",IF(E10&gt;79.49,"B-",IF(E10&gt;76.49,"C+",IF(E10&gt;70.49,"C",IF(E10&gt;67.49,"C-",IF(E10&gt;59.49,"D",IF(E10&gt;0,"F",""))))))))))</f>
        <v/>
      </c>
      <c r="E10" s="5">
        <f t="shared" si="0"/>
        <v>0</v>
      </c>
      <c r="F10" s="74">
        <v>0</v>
      </c>
      <c r="G10" s="74">
        <v>0</v>
      </c>
      <c r="H10" s="74">
        <v>0</v>
      </c>
      <c r="I10" s="75">
        <v>0</v>
      </c>
      <c r="J10" s="6">
        <f t="shared" si="1"/>
        <v>0</v>
      </c>
      <c r="K10" s="42">
        <v>0</v>
      </c>
      <c r="L10" s="42">
        <v>0</v>
      </c>
      <c r="M10" s="42">
        <v>0</v>
      </c>
      <c r="N10" s="43">
        <v>0</v>
      </c>
      <c r="O10" s="6">
        <f t="shared" si="2"/>
        <v>0</v>
      </c>
      <c r="P10" s="79">
        <v>0</v>
      </c>
      <c r="Q10" s="7">
        <v>0</v>
      </c>
      <c r="R10" s="7">
        <v>0</v>
      </c>
      <c r="S10" s="7">
        <v>0</v>
      </c>
      <c r="T10" s="7">
        <v>0</v>
      </c>
      <c r="U10" s="44">
        <f t="shared" si="3"/>
        <v>0</v>
      </c>
    </row>
    <row r="11" spans="1:22" x14ac:dyDescent="0.2">
      <c r="A11" s="41">
        <v>5</v>
      </c>
      <c r="B11" s="54" t="s">
        <v>39</v>
      </c>
      <c r="D11" s="71" t="str">
        <f t="shared" ref="D11:D36" si="4">IF(E11&gt;92.49,"A",IF(E11&gt;89.49,"A-",IF(E11&gt;86.49,"B+",IF(E11&gt;82.49,"B",IF(E11&gt;79.49,"B-",IF(E11&gt;76.49,"C+",IF(E11&gt;70.49,"C",IF(E11&gt;67.49,"C-",IF(E11&gt;59.49,"D",IF(E11&gt;0,"F",""))))))))))</f>
        <v/>
      </c>
      <c r="E11" s="5">
        <f t="shared" si="0"/>
        <v>0</v>
      </c>
      <c r="F11" s="74">
        <v>0</v>
      </c>
      <c r="G11" s="74">
        <v>0</v>
      </c>
      <c r="H11" s="74">
        <v>0</v>
      </c>
      <c r="I11" s="75">
        <v>0</v>
      </c>
      <c r="J11" s="6">
        <f t="shared" si="1"/>
        <v>0</v>
      </c>
      <c r="K11" s="42">
        <v>0</v>
      </c>
      <c r="L11" s="42">
        <v>0</v>
      </c>
      <c r="M11" s="42">
        <v>0</v>
      </c>
      <c r="N11" s="43">
        <v>0</v>
      </c>
      <c r="O11" s="6">
        <f t="shared" si="2"/>
        <v>0</v>
      </c>
      <c r="P11" s="79">
        <v>0</v>
      </c>
      <c r="Q11" s="7">
        <v>0</v>
      </c>
      <c r="R11" s="7">
        <v>0</v>
      </c>
      <c r="S11" s="7">
        <v>0</v>
      </c>
      <c r="T11" s="7">
        <v>0</v>
      </c>
      <c r="U11" s="44">
        <f t="shared" si="3"/>
        <v>0</v>
      </c>
    </row>
    <row r="12" spans="1:22" x14ac:dyDescent="0.2">
      <c r="A12" s="41">
        <v>6</v>
      </c>
      <c r="B12" s="54" t="s">
        <v>40</v>
      </c>
      <c r="D12" s="71" t="str">
        <f t="shared" si="4"/>
        <v/>
      </c>
      <c r="E12" s="5">
        <f t="shared" si="0"/>
        <v>0</v>
      </c>
      <c r="F12" s="74">
        <v>0</v>
      </c>
      <c r="G12" s="74">
        <v>0</v>
      </c>
      <c r="H12" s="74">
        <v>0</v>
      </c>
      <c r="I12" s="75">
        <v>0</v>
      </c>
      <c r="J12" s="6">
        <f t="shared" si="1"/>
        <v>0</v>
      </c>
      <c r="K12" s="42">
        <v>0</v>
      </c>
      <c r="L12" s="42">
        <v>0</v>
      </c>
      <c r="M12" s="42">
        <v>0</v>
      </c>
      <c r="N12" s="43">
        <v>0</v>
      </c>
      <c r="O12" s="6">
        <f t="shared" si="2"/>
        <v>0</v>
      </c>
      <c r="P12" s="79">
        <v>0</v>
      </c>
      <c r="Q12" s="7">
        <v>0</v>
      </c>
      <c r="R12" s="7">
        <v>0</v>
      </c>
      <c r="S12" s="7">
        <v>0</v>
      </c>
      <c r="T12" s="7">
        <v>0</v>
      </c>
      <c r="U12" s="44">
        <f t="shared" si="3"/>
        <v>0</v>
      </c>
    </row>
    <row r="13" spans="1:22" x14ac:dyDescent="0.2">
      <c r="A13" s="41">
        <v>7</v>
      </c>
      <c r="B13" s="54" t="s">
        <v>41</v>
      </c>
      <c r="D13" s="71" t="str">
        <f t="shared" si="4"/>
        <v/>
      </c>
      <c r="E13" s="5">
        <f t="shared" si="0"/>
        <v>0</v>
      </c>
      <c r="F13" s="74">
        <v>0</v>
      </c>
      <c r="G13" s="74">
        <v>0</v>
      </c>
      <c r="H13" s="74">
        <v>0</v>
      </c>
      <c r="I13" s="75">
        <v>0</v>
      </c>
      <c r="J13" s="6">
        <f t="shared" si="1"/>
        <v>0</v>
      </c>
      <c r="K13" s="42">
        <v>0</v>
      </c>
      <c r="L13" s="42">
        <v>0</v>
      </c>
      <c r="M13" s="42">
        <v>0</v>
      </c>
      <c r="N13" s="43">
        <v>0</v>
      </c>
      <c r="O13" s="6">
        <f t="shared" si="2"/>
        <v>0</v>
      </c>
      <c r="P13" s="79">
        <v>0</v>
      </c>
      <c r="Q13" s="7">
        <v>0</v>
      </c>
      <c r="R13" s="7">
        <v>0</v>
      </c>
      <c r="S13" s="7">
        <v>0</v>
      </c>
      <c r="T13" s="7">
        <v>0</v>
      </c>
      <c r="U13" s="44">
        <f t="shared" si="3"/>
        <v>0</v>
      </c>
    </row>
    <row r="14" spans="1:22" x14ac:dyDescent="0.2">
      <c r="A14" s="41">
        <v>8</v>
      </c>
      <c r="B14" s="54" t="s">
        <v>42</v>
      </c>
      <c r="D14" s="71" t="str">
        <f t="shared" si="4"/>
        <v/>
      </c>
      <c r="E14" s="5">
        <f t="shared" si="0"/>
        <v>0</v>
      </c>
      <c r="F14" s="74">
        <v>0</v>
      </c>
      <c r="G14" s="74">
        <v>0</v>
      </c>
      <c r="H14" s="74">
        <v>0</v>
      </c>
      <c r="I14" s="75">
        <v>0</v>
      </c>
      <c r="J14" s="6">
        <f t="shared" si="1"/>
        <v>0</v>
      </c>
      <c r="K14" s="42">
        <v>0</v>
      </c>
      <c r="L14" s="42">
        <v>0</v>
      </c>
      <c r="M14" s="42">
        <v>0</v>
      </c>
      <c r="N14" s="43">
        <v>0</v>
      </c>
      <c r="O14" s="6">
        <f t="shared" si="2"/>
        <v>0</v>
      </c>
      <c r="P14" s="79">
        <v>0</v>
      </c>
      <c r="Q14" s="7">
        <v>0</v>
      </c>
      <c r="R14" s="7">
        <v>0</v>
      </c>
      <c r="S14" s="7">
        <v>0</v>
      </c>
      <c r="T14" s="7">
        <v>0</v>
      </c>
      <c r="U14" s="44">
        <f t="shared" si="3"/>
        <v>0</v>
      </c>
    </row>
    <row r="15" spans="1:22" x14ac:dyDescent="0.2">
      <c r="A15" s="41">
        <v>9</v>
      </c>
      <c r="B15" s="54" t="s">
        <v>43</v>
      </c>
      <c r="D15" s="71" t="str">
        <f t="shared" si="4"/>
        <v/>
      </c>
      <c r="E15" s="5">
        <f t="shared" si="0"/>
        <v>0</v>
      </c>
      <c r="F15" s="74">
        <v>0</v>
      </c>
      <c r="G15" s="74">
        <v>0</v>
      </c>
      <c r="H15" s="74">
        <v>0</v>
      </c>
      <c r="I15" s="75">
        <v>0</v>
      </c>
      <c r="J15" s="6">
        <f t="shared" si="1"/>
        <v>0</v>
      </c>
      <c r="K15" s="42">
        <v>0</v>
      </c>
      <c r="L15" s="42">
        <v>0</v>
      </c>
      <c r="M15" s="42">
        <v>0</v>
      </c>
      <c r="N15" s="43">
        <v>0</v>
      </c>
      <c r="O15" s="6">
        <f t="shared" si="2"/>
        <v>0</v>
      </c>
      <c r="P15" s="79">
        <v>0</v>
      </c>
      <c r="Q15" s="7">
        <v>0</v>
      </c>
      <c r="R15" s="7">
        <v>0</v>
      </c>
      <c r="S15" s="7">
        <v>0</v>
      </c>
      <c r="T15" s="7">
        <v>0</v>
      </c>
      <c r="U15" s="44">
        <f t="shared" si="3"/>
        <v>0</v>
      </c>
    </row>
    <row r="16" spans="1:22" x14ac:dyDescent="0.2">
      <c r="A16" s="41">
        <v>10</v>
      </c>
      <c r="B16" s="54" t="s">
        <v>44</v>
      </c>
      <c r="D16" s="71" t="str">
        <f t="shared" si="4"/>
        <v/>
      </c>
      <c r="E16" s="5">
        <f t="shared" si="0"/>
        <v>0</v>
      </c>
      <c r="F16" s="74">
        <v>0</v>
      </c>
      <c r="G16" s="74">
        <v>0</v>
      </c>
      <c r="H16" s="74">
        <v>0</v>
      </c>
      <c r="I16" s="75">
        <v>0</v>
      </c>
      <c r="J16" s="6">
        <f t="shared" si="1"/>
        <v>0</v>
      </c>
      <c r="K16" s="42">
        <v>0</v>
      </c>
      <c r="L16" s="42">
        <v>0</v>
      </c>
      <c r="M16" s="42">
        <v>0</v>
      </c>
      <c r="N16" s="43">
        <v>0</v>
      </c>
      <c r="O16" s="6">
        <f t="shared" si="2"/>
        <v>0</v>
      </c>
      <c r="P16" s="79">
        <v>0</v>
      </c>
      <c r="Q16" s="7">
        <v>0</v>
      </c>
      <c r="R16" s="7">
        <v>0</v>
      </c>
      <c r="S16" s="7">
        <v>0</v>
      </c>
      <c r="T16" s="7">
        <v>0</v>
      </c>
      <c r="U16" s="44">
        <f t="shared" si="3"/>
        <v>0</v>
      </c>
    </row>
    <row r="17" spans="1:21" x14ac:dyDescent="0.2">
      <c r="A17" s="41">
        <v>11</v>
      </c>
      <c r="B17" s="54" t="s">
        <v>45</v>
      </c>
      <c r="D17" s="71" t="str">
        <f t="shared" si="4"/>
        <v/>
      </c>
      <c r="E17" s="5">
        <f t="shared" si="0"/>
        <v>0</v>
      </c>
      <c r="F17" s="74">
        <v>0</v>
      </c>
      <c r="G17" s="74">
        <v>0</v>
      </c>
      <c r="H17" s="74">
        <v>0</v>
      </c>
      <c r="I17" s="75">
        <v>0</v>
      </c>
      <c r="J17" s="6">
        <f t="shared" si="1"/>
        <v>0</v>
      </c>
      <c r="K17" s="42">
        <v>0</v>
      </c>
      <c r="L17" s="42">
        <v>0</v>
      </c>
      <c r="M17" s="42">
        <v>0</v>
      </c>
      <c r="N17" s="43">
        <v>0</v>
      </c>
      <c r="O17" s="6">
        <f t="shared" si="2"/>
        <v>0</v>
      </c>
      <c r="P17" s="79">
        <v>0</v>
      </c>
      <c r="Q17" s="7">
        <v>0</v>
      </c>
      <c r="R17" s="7">
        <v>0</v>
      </c>
      <c r="S17" s="7">
        <v>0</v>
      </c>
      <c r="T17" s="7">
        <v>0</v>
      </c>
      <c r="U17" s="44">
        <f t="shared" si="3"/>
        <v>0</v>
      </c>
    </row>
    <row r="18" spans="1:21" x14ac:dyDescent="0.2">
      <c r="A18" s="41">
        <v>12</v>
      </c>
      <c r="B18" s="54" t="s">
        <v>46</v>
      </c>
      <c r="D18" s="71" t="str">
        <f t="shared" si="4"/>
        <v/>
      </c>
      <c r="E18" s="5">
        <f t="shared" si="0"/>
        <v>0</v>
      </c>
      <c r="F18" s="74">
        <v>0</v>
      </c>
      <c r="G18" s="74">
        <v>0</v>
      </c>
      <c r="H18" s="74">
        <v>0</v>
      </c>
      <c r="I18" s="75">
        <v>0</v>
      </c>
      <c r="J18" s="6">
        <f t="shared" si="1"/>
        <v>0</v>
      </c>
      <c r="K18" s="42">
        <v>0</v>
      </c>
      <c r="L18" s="42">
        <v>0</v>
      </c>
      <c r="M18" s="42">
        <v>0</v>
      </c>
      <c r="N18" s="43">
        <v>0</v>
      </c>
      <c r="O18" s="6">
        <f t="shared" si="2"/>
        <v>0</v>
      </c>
      <c r="P18" s="79">
        <v>0</v>
      </c>
      <c r="Q18" s="7">
        <v>0</v>
      </c>
      <c r="R18" s="7">
        <v>0</v>
      </c>
      <c r="S18" s="7">
        <v>0</v>
      </c>
      <c r="T18" s="7">
        <v>0</v>
      </c>
      <c r="U18" s="44">
        <f t="shared" si="3"/>
        <v>0</v>
      </c>
    </row>
    <row r="19" spans="1:21" x14ac:dyDescent="0.2">
      <c r="A19" s="41">
        <v>13</v>
      </c>
      <c r="B19" s="54" t="s">
        <v>47</v>
      </c>
      <c r="D19" s="71" t="str">
        <f t="shared" si="4"/>
        <v/>
      </c>
      <c r="E19" s="5">
        <f t="shared" si="0"/>
        <v>0</v>
      </c>
      <c r="F19" s="74">
        <v>0</v>
      </c>
      <c r="G19" s="74">
        <v>0</v>
      </c>
      <c r="H19" s="74">
        <v>0</v>
      </c>
      <c r="I19" s="75">
        <v>0</v>
      </c>
      <c r="J19" s="6">
        <f t="shared" si="1"/>
        <v>0</v>
      </c>
      <c r="K19" s="42">
        <v>0</v>
      </c>
      <c r="L19" s="42">
        <v>0</v>
      </c>
      <c r="M19" s="42">
        <v>0</v>
      </c>
      <c r="N19" s="43">
        <v>0</v>
      </c>
      <c r="O19" s="6">
        <f t="shared" si="2"/>
        <v>0</v>
      </c>
      <c r="P19" s="79">
        <v>0</v>
      </c>
      <c r="Q19" s="7">
        <v>0</v>
      </c>
      <c r="R19" s="7">
        <v>0</v>
      </c>
      <c r="S19" s="7">
        <v>0</v>
      </c>
      <c r="T19" s="7">
        <v>0</v>
      </c>
      <c r="U19" s="44">
        <f t="shared" si="3"/>
        <v>0</v>
      </c>
    </row>
    <row r="20" spans="1:21" x14ac:dyDescent="0.2">
      <c r="A20" s="41">
        <v>14</v>
      </c>
      <c r="B20" s="54" t="s">
        <v>48</v>
      </c>
      <c r="D20" s="71" t="str">
        <f t="shared" si="4"/>
        <v/>
      </c>
      <c r="E20" s="5">
        <f t="shared" si="0"/>
        <v>0</v>
      </c>
      <c r="F20" s="74">
        <v>0</v>
      </c>
      <c r="G20" s="74">
        <v>0</v>
      </c>
      <c r="H20" s="74">
        <v>0</v>
      </c>
      <c r="I20" s="75">
        <v>0</v>
      </c>
      <c r="J20" s="6">
        <f t="shared" si="1"/>
        <v>0</v>
      </c>
      <c r="K20" s="42">
        <v>0</v>
      </c>
      <c r="L20" s="42">
        <v>0</v>
      </c>
      <c r="M20" s="42">
        <v>0</v>
      </c>
      <c r="N20" s="43">
        <v>0</v>
      </c>
      <c r="O20" s="6">
        <f t="shared" si="2"/>
        <v>0</v>
      </c>
      <c r="P20" s="79">
        <v>0</v>
      </c>
      <c r="Q20" s="7">
        <v>0</v>
      </c>
      <c r="R20" s="7">
        <v>0</v>
      </c>
      <c r="S20" s="7">
        <v>0</v>
      </c>
      <c r="T20" s="7">
        <v>0</v>
      </c>
      <c r="U20" s="44">
        <f t="shared" si="3"/>
        <v>0</v>
      </c>
    </row>
    <row r="21" spans="1:21" x14ac:dyDescent="0.2">
      <c r="A21" s="41">
        <v>15</v>
      </c>
      <c r="B21" s="54" t="s">
        <v>49</v>
      </c>
      <c r="D21" s="71" t="str">
        <f t="shared" si="4"/>
        <v/>
      </c>
      <c r="E21" s="5">
        <f t="shared" si="0"/>
        <v>0</v>
      </c>
      <c r="F21" s="74">
        <v>0</v>
      </c>
      <c r="G21" s="74">
        <v>0</v>
      </c>
      <c r="H21" s="74">
        <v>0</v>
      </c>
      <c r="I21" s="75">
        <v>0</v>
      </c>
      <c r="J21" s="6">
        <f t="shared" si="1"/>
        <v>0</v>
      </c>
      <c r="K21" s="42">
        <v>0</v>
      </c>
      <c r="L21" s="42">
        <v>0</v>
      </c>
      <c r="M21" s="42">
        <v>0</v>
      </c>
      <c r="N21" s="43">
        <v>0</v>
      </c>
      <c r="O21" s="6">
        <f t="shared" si="2"/>
        <v>0</v>
      </c>
      <c r="P21" s="79">
        <v>0</v>
      </c>
      <c r="Q21" s="7">
        <v>0</v>
      </c>
      <c r="R21" s="7">
        <v>0</v>
      </c>
      <c r="S21" s="7">
        <v>0</v>
      </c>
      <c r="T21" s="7">
        <v>0</v>
      </c>
      <c r="U21" s="44">
        <f t="shared" si="3"/>
        <v>0</v>
      </c>
    </row>
    <row r="22" spans="1:21" x14ac:dyDescent="0.2">
      <c r="A22" s="41">
        <v>16</v>
      </c>
      <c r="B22" s="54" t="s">
        <v>50</v>
      </c>
      <c r="D22" s="71" t="str">
        <f t="shared" si="4"/>
        <v/>
      </c>
      <c r="E22" s="5">
        <f t="shared" si="0"/>
        <v>0</v>
      </c>
      <c r="F22" s="74">
        <v>0</v>
      </c>
      <c r="G22" s="74">
        <v>0</v>
      </c>
      <c r="H22" s="74">
        <v>0</v>
      </c>
      <c r="I22" s="75">
        <v>0</v>
      </c>
      <c r="J22" s="6">
        <f t="shared" si="1"/>
        <v>0</v>
      </c>
      <c r="K22" s="42">
        <v>0</v>
      </c>
      <c r="L22" s="42">
        <v>0</v>
      </c>
      <c r="M22" s="42">
        <v>0</v>
      </c>
      <c r="N22" s="43">
        <v>0</v>
      </c>
      <c r="O22" s="6">
        <f t="shared" si="2"/>
        <v>0</v>
      </c>
      <c r="P22" s="79">
        <v>0</v>
      </c>
      <c r="Q22" s="7">
        <v>0</v>
      </c>
      <c r="R22" s="7">
        <v>0</v>
      </c>
      <c r="S22" s="7">
        <v>0</v>
      </c>
      <c r="T22" s="7">
        <v>0</v>
      </c>
      <c r="U22" s="44">
        <f t="shared" si="3"/>
        <v>0</v>
      </c>
    </row>
    <row r="23" spans="1:21" x14ac:dyDescent="0.2">
      <c r="A23" s="41">
        <v>17</v>
      </c>
      <c r="B23" s="54" t="s">
        <v>51</v>
      </c>
      <c r="D23" s="71" t="str">
        <f t="shared" si="4"/>
        <v/>
      </c>
      <c r="E23" s="5">
        <f t="shared" si="0"/>
        <v>0</v>
      </c>
      <c r="F23" s="74">
        <v>0</v>
      </c>
      <c r="G23" s="74">
        <v>0</v>
      </c>
      <c r="H23" s="74">
        <v>0</v>
      </c>
      <c r="I23" s="75">
        <v>0</v>
      </c>
      <c r="J23" s="6">
        <f t="shared" si="1"/>
        <v>0</v>
      </c>
      <c r="K23" s="42">
        <v>0</v>
      </c>
      <c r="L23" s="42">
        <v>0</v>
      </c>
      <c r="M23" s="42">
        <v>0</v>
      </c>
      <c r="N23" s="43">
        <v>0</v>
      </c>
      <c r="O23" s="6">
        <f t="shared" si="2"/>
        <v>0</v>
      </c>
      <c r="P23" s="79">
        <v>0</v>
      </c>
      <c r="Q23" s="7">
        <v>0</v>
      </c>
      <c r="R23" s="7">
        <v>0</v>
      </c>
      <c r="S23" s="7">
        <v>0</v>
      </c>
      <c r="T23" s="7">
        <v>0</v>
      </c>
      <c r="U23" s="44">
        <f t="shared" si="3"/>
        <v>0</v>
      </c>
    </row>
    <row r="24" spans="1:21" x14ac:dyDescent="0.2">
      <c r="A24" s="41">
        <v>18</v>
      </c>
      <c r="B24" s="54" t="s">
        <v>52</v>
      </c>
      <c r="D24" s="71" t="str">
        <f t="shared" si="4"/>
        <v/>
      </c>
      <c r="E24" s="5">
        <f t="shared" si="0"/>
        <v>0</v>
      </c>
      <c r="F24" s="74">
        <v>0</v>
      </c>
      <c r="G24" s="74">
        <v>0</v>
      </c>
      <c r="H24" s="74">
        <v>0</v>
      </c>
      <c r="I24" s="75">
        <v>0</v>
      </c>
      <c r="J24" s="6">
        <f t="shared" si="1"/>
        <v>0</v>
      </c>
      <c r="K24" s="42">
        <v>0</v>
      </c>
      <c r="L24" s="42">
        <v>0</v>
      </c>
      <c r="M24" s="42">
        <v>0</v>
      </c>
      <c r="N24" s="43">
        <v>0</v>
      </c>
      <c r="O24" s="6">
        <f t="shared" si="2"/>
        <v>0</v>
      </c>
      <c r="P24" s="79">
        <v>0</v>
      </c>
      <c r="Q24" s="7">
        <v>0</v>
      </c>
      <c r="R24" s="7">
        <v>0</v>
      </c>
      <c r="S24" s="7">
        <v>0</v>
      </c>
      <c r="T24" s="7">
        <v>0</v>
      </c>
      <c r="U24" s="44">
        <f t="shared" si="3"/>
        <v>0</v>
      </c>
    </row>
    <row r="25" spans="1:21" x14ac:dyDescent="0.2">
      <c r="A25" s="41">
        <v>19</v>
      </c>
      <c r="B25" s="54" t="s">
        <v>53</v>
      </c>
      <c r="D25" s="71" t="str">
        <f t="shared" si="4"/>
        <v/>
      </c>
      <c r="E25" s="5">
        <f t="shared" si="0"/>
        <v>0</v>
      </c>
      <c r="F25" s="74">
        <v>0</v>
      </c>
      <c r="G25" s="74">
        <v>0</v>
      </c>
      <c r="H25" s="74">
        <v>0</v>
      </c>
      <c r="I25" s="75">
        <v>0</v>
      </c>
      <c r="J25" s="6">
        <f t="shared" si="1"/>
        <v>0</v>
      </c>
      <c r="K25" s="42">
        <v>0</v>
      </c>
      <c r="L25" s="42">
        <v>0</v>
      </c>
      <c r="M25" s="42">
        <v>0</v>
      </c>
      <c r="N25" s="43">
        <v>0</v>
      </c>
      <c r="O25" s="6">
        <f t="shared" si="2"/>
        <v>0</v>
      </c>
      <c r="P25" s="79">
        <v>0</v>
      </c>
      <c r="Q25" s="7">
        <v>0</v>
      </c>
      <c r="R25" s="7">
        <v>0</v>
      </c>
      <c r="S25" s="7">
        <v>0</v>
      </c>
      <c r="T25" s="7">
        <v>0</v>
      </c>
      <c r="U25" s="44">
        <f t="shared" si="3"/>
        <v>0</v>
      </c>
    </row>
    <row r="26" spans="1:21" x14ac:dyDescent="0.2">
      <c r="A26" s="41">
        <v>20</v>
      </c>
      <c r="B26" s="54" t="s">
        <v>54</v>
      </c>
      <c r="D26" s="71" t="str">
        <f t="shared" si="4"/>
        <v/>
      </c>
      <c r="E26" s="5">
        <f t="shared" si="0"/>
        <v>0</v>
      </c>
      <c r="F26" s="74">
        <v>0</v>
      </c>
      <c r="G26" s="74">
        <v>0</v>
      </c>
      <c r="H26" s="74">
        <v>0</v>
      </c>
      <c r="I26" s="75">
        <v>0</v>
      </c>
      <c r="J26" s="6">
        <f t="shared" si="1"/>
        <v>0</v>
      </c>
      <c r="K26" s="42">
        <v>0</v>
      </c>
      <c r="L26" s="42">
        <v>0</v>
      </c>
      <c r="M26" s="42">
        <v>0</v>
      </c>
      <c r="N26" s="43">
        <v>0</v>
      </c>
      <c r="O26" s="6">
        <f t="shared" si="2"/>
        <v>0</v>
      </c>
      <c r="P26" s="79">
        <v>0</v>
      </c>
      <c r="Q26" s="7">
        <v>0</v>
      </c>
      <c r="R26" s="7">
        <v>0</v>
      </c>
      <c r="S26" s="7">
        <v>0</v>
      </c>
      <c r="T26" s="7">
        <v>0</v>
      </c>
      <c r="U26" s="44">
        <f t="shared" si="3"/>
        <v>0</v>
      </c>
    </row>
    <row r="27" spans="1:21" x14ac:dyDescent="0.2">
      <c r="A27" s="41">
        <v>21</v>
      </c>
      <c r="B27" s="54" t="s">
        <v>55</v>
      </c>
      <c r="D27" s="71" t="str">
        <f t="shared" si="4"/>
        <v/>
      </c>
      <c r="E27" s="5">
        <f t="shared" si="0"/>
        <v>0</v>
      </c>
      <c r="F27" s="74">
        <v>0</v>
      </c>
      <c r="G27" s="74">
        <v>0</v>
      </c>
      <c r="H27" s="74">
        <v>0</v>
      </c>
      <c r="I27" s="75">
        <v>0</v>
      </c>
      <c r="J27" s="6">
        <f t="shared" si="1"/>
        <v>0</v>
      </c>
      <c r="K27" s="42">
        <v>0</v>
      </c>
      <c r="L27" s="42">
        <v>0</v>
      </c>
      <c r="M27" s="42">
        <v>0</v>
      </c>
      <c r="N27" s="43">
        <v>0</v>
      </c>
      <c r="O27" s="6">
        <f t="shared" si="2"/>
        <v>0</v>
      </c>
      <c r="P27" s="79">
        <v>0</v>
      </c>
      <c r="Q27" s="7">
        <v>0</v>
      </c>
      <c r="R27" s="7">
        <v>0</v>
      </c>
      <c r="S27" s="7">
        <v>0</v>
      </c>
      <c r="T27" s="7">
        <v>0</v>
      </c>
      <c r="U27" s="44">
        <f t="shared" si="3"/>
        <v>0</v>
      </c>
    </row>
    <row r="28" spans="1:21" x14ac:dyDescent="0.2">
      <c r="A28" s="41">
        <v>22</v>
      </c>
      <c r="B28" s="54" t="s">
        <v>56</v>
      </c>
      <c r="D28" s="71" t="str">
        <f t="shared" si="4"/>
        <v/>
      </c>
      <c r="E28" s="5">
        <f t="shared" si="0"/>
        <v>0</v>
      </c>
      <c r="F28" s="74">
        <v>0</v>
      </c>
      <c r="G28" s="74">
        <v>0</v>
      </c>
      <c r="H28" s="74">
        <v>0</v>
      </c>
      <c r="I28" s="75">
        <v>0</v>
      </c>
      <c r="J28" s="6">
        <f t="shared" si="1"/>
        <v>0</v>
      </c>
      <c r="K28" s="42">
        <v>0</v>
      </c>
      <c r="L28" s="42">
        <v>0</v>
      </c>
      <c r="M28" s="42">
        <v>0</v>
      </c>
      <c r="N28" s="43">
        <v>0</v>
      </c>
      <c r="O28" s="6">
        <f t="shared" si="2"/>
        <v>0</v>
      </c>
      <c r="P28" s="79">
        <v>0</v>
      </c>
      <c r="Q28" s="7">
        <v>0</v>
      </c>
      <c r="R28" s="7">
        <v>0</v>
      </c>
      <c r="S28" s="7">
        <v>0</v>
      </c>
      <c r="T28" s="7">
        <v>0</v>
      </c>
      <c r="U28" s="44">
        <f t="shared" si="3"/>
        <v>0</v>
      </c>
    </row>
    <row r="29" spans="1:21" x14ac:dyDescent="0.2">
      <c r="A29" s="41">
        <v>23</v>
      </c>
      <c r="B29" s="54" t="s">
        <v>57</v>
      </c>
      <c r="D29" s="71" t="str">
        <f t="shared" si="4"/>
        <v/>
      </c>
      <c r="E29" s="5">
        <f t="shared" si="0"/>
        <v>0</v>
      </c>
      <c r="F29" s="74">
        <v>0</v>
      </c>
      <c r="G29" s="74">
        <v>0</v>
      </c>
      <c r="H29" s="74">
        <v>0</v>
      </c>
      <c r="I29" s="75">
        <v>0</v>
      </c>
      <c r="J29" s="6">
        <f t="shared" si="1"/>
        <v>0</v>
      </c>
      <c r="K29" s="42">
        <v>0</v>
      </c>
      <c r="L29" s="42">
        <v>0</v>
      </c>
      <c r="M29" s="42">
        <v>0</v>
      </c>
      <c r="N29" s="43">
        <v>0</v>
      </c>
      <c r="O29" s="6">
        <f t="shared" si="2"/>
        <v>0</v>
      </c>
      <c r="P29" s="79">
        <v>0</v>
      </c>
      <c r="Q29" s="7">
        <v>0</v>
      </c>
      <c r="R29" s="7">
        <v>0</v>
      </c>
      <c r="S29" s="7">
        <v>0</v>
      </c>
      <c r="T29" s="7">
        <v>0</v>
      </c>
      <c r="U29" s="44">
        <f t="shared" si="3"/>
        <v>0</v>
      </c>
    </row>
    <row r="30" spans="1:21" x14ac:dyDescent="0.2">
      <c r="A30" s="41">
        <v>24</v>
      </c>
      <c r="B30" s="54" t="s">
        <v>58</v>
      </c>
      <c r="D30" s="71" t="str">
        <f t="shared" si="4"/>
        <v/>
      </c>
      <c r="E30" s="5">
        <f t="shared" si="0"/>
        <v>0</v>
      </c>
      <c r="F30" s="74">
        <v>0</v>
      </c>
      <c r="G30" s="74">
        <v>0</v>
      </c>
      <c r="H30" s="74">
        <v>0</v>
      </c>
      <c r="I30" s="75">
        <v>0</v>
      </c>
      <c r="J30" s="6">
        <f t="shared" si="1"/>
        <v>0</v>
      </c>
      <c r="K30" s="42">
        <v>0</v>
      </c>
      <c r="L30" s="42">
        <v>0</v>
      </c>
      <c r="M30" s="42">
        <v>0</v>
      </c>
      <c r="N30" s="43">
        <v>0</v>
      </c>
      <c r="O30" s="6">
        <f t="shared" si="2"/>
        <v>0</v>
      </c>
      <c r="P30" s="79">
        <v>0</v>
      </c>
      <c r="Q30" s="7">
        <v>0</v>
      </c>
      <c r="R30" s="7">
        <v>0</v>
      </c>
      <c r="S30" s="7">
        <v>0</v>
      </c>
      <c r="T30" s="7">
        <v>0</v>
      </c>
      <c r="U30" s="44">
        <f t="shared" si="3"/>
        <v>0</v>
      </c>
    </row>
    <row r="31" spans="1:21" x14ac:dyDescent="0.2">
      <c r="A31" s="41">
        <v>25</v>
      </c>
      <c r="B31" s="54" t="s">
        <v>59</v>
      </c>
      <c r="D31" s="71" t="str">
        <f t="shared" si="4"/>
        <v/>
      </c>
      <c r="E31" s="5">
        <f t="shared" si="0"/>
        <v>0</v>
      </c>
      <c r="F31" s="74">
        <v>0</v>
      </c>
      <c r="G31" s="74">
        <v>0</v>
      </c>
      <c r="H31" s="74">
        <v>0</v>
      </c>
      <c r="I31" s="75">
        <v>0</v>
      </c>
      <c r="J31" s="6">
        <f t="shared" si="1"/>
        <v>0</v>
      </c>
      <c r="K31" s="42">
        <v>0</v>
      </c>
      <c r="L31" s="42">
        <v>0</v>
      </c>
      <c r="M31" s="42">
        <v>0</v>
      </c>
      <c r="N31" s="43">
        <v>0</v>
      </c>
      <c r="O31" s="6">
        <f t="shared" si="2"/>
        <v>0</v>
      </c>
      <c r="P31" s="79">
        <v>0</v>
      </c>
      <c r="Q31" s="7">
        <v>0</v>
      </c>
      <c r="R31" s="7">
        <v>0</v>
      </c>
      <c r="S31" s="7">
        <v>0</v>
      </c>
      <c r="T31" s="7">
        <v>0</v>
      </c>
      <c r="U31" s="44">
        <f t="shared" si="3"/>
        <v>0</v>
      </c>
    </row>
    <row r="32" spans="1:21" x14ac:dyDescent="0.2">
      <c r="A32" s="41">
        <v>26</v>
      </c>
      <c r="B32" s="54" t="s">
        <v>60</v>
      </c>
      <c r="D32" s="71" t="str">
        <f t="shared" si="4"/>
        <v/>
      </c>
      <c r="E32" s="5">
        <f t="shared" si="0"/>
        <v>0</v>
      </c>
      <c r="F32" s="74">
        <v>0</v>
      </c>
      <c r="G32" s="74">
        <v>0</v>
      </c>
      <c r="H32" s="74">
        <v>0</v>
      </c>
      <c r="I32" s="75">
        <v>0</v>
      </c>
      <c r="J32" s="6">
        <f t="shared" si="1"/>
        <v>0</v>
      </c>
      <c r="K32" s="42">
        <v>0</v>
      </c>
      <c r="L32" s="42">
        <v>0</v>
      </c>
      <c r="M32" s="42">
        <v>0</v>
      </c>
      <c r="N32" s="43">
        <v>0</v>
      </c>
      <c r="O32" s="6">
        <f t="shared" si="2"/>
        <v>0</v>
      </c>
      <c r="P32" s="79">
        <v>0</v>
      </c>
      <c r="Q32" s="7">
        <v>0</v>
      </c>
      <c r="R32" s="7">
        <v>0</v>
      </c>
      <c r="S32" s="7">
        <v>0</v>
      </c>
      <c r="T32" s="7">
        <v>0</v>
      </c>
      <c r="U32" s="44">
        <f t="shared" si="3"/>
        <v>0</v>
      </c>
    </row>
    <row r="33" spans="1:21" x14ac:dyDescent="0.2">
      <c r="A33" s="41">
        <v>27</v>
      </c>
      <c r="B33" s="54" t="s">
        <v>61</v>
      </c>
      <c r="D33" s="71" t="str">
        <f t="shared" si="4"/>
        <v/>
      </c>
      <c r="E33" s="5">
        <f t="shared" si="0"/>
        <v>0</v>
      </c>
      <c r="F33" s="74">
        <v>0</v>
      </c>
      <c r="G33" s="74">
        <v>0</v>
      </c>
      <c r="H33" s="74">
        <v>0</v>
      </c>
      <c r="I33" s="75">
        <v>0</v>
      </c>
      <c r="J33" s="6">
        <f t="shared" si="1"/>
        <v>0</v>
      </c>
      <c r="K33" s="42">
        <v>0</v>
      </c>
      <c r="L33" s="42">
        <v>0</v>
      </c>
      <c r="M33" s="42">
        <v>0</v>
      </c>
      <c r="N33" s="43">
        <v>0</v>
      </c>
      <c r="O33" s="6">
        <f t="shared" si="2"/>
        <v>0</v>
      </c>
      <c r="P33" s="79">
        <v>0</v>
      </c>
      <c r="Q33" s="7">
        <v>0</v>
      </c>
      <c r="R33" s="7">
        <v>0</v>
      </c>
      <c r="S33" s="7">
        <v>0</v>
      </c>
      <c r="T33" s="7">
        <v>0</v>
      </c>
      <c r="U33" s="44">
        <f t="shared" si="3"/>
        <v>0</v>
      </c>
    </row>
    <row r="34" spans="1:21" x14ac:dyDescent="0.2">
      <c r="A34" s="41">
        <v>28</v>
      </c>
      <c r="B34" s="54" t="s">
        <v>62</v>
      </c>
      <c r="D34" s="71" t="str">
        <f t="shared" si="4"/>
        <v/>
      </c>
      <c r="E34" s="5">
        <f t="shared" si="0"/>
        <v>0</v>
      </c>
      <c r="F34" s="74">
        <v>0</v>
      </c>
      <c r="G34" s="74">
        <v>0</v>
      </c>
      <c r="H34" s="74">
        <v>0</v>
      </c>
      <c r="I34" s="75">
        <v>0</v>
      </c>
      <c r="J34" s="6">
        <f t="shared" si="1"/>
        <v>0</v>
      </c>
      <c r="K34" s="42">
        <v>0</v>
      </c>
      <c r="L34" s="42">
        <v>0</v>
      </c>
      <c r="M34" s="42">
        <v>0</v>
      </c>
      <c r="N34" s="43">
        <v>0</v>
      </c>
      <c r="O34" s="6">
        <f t="shared" si="2"/>
        <v>0</v>
      </c>
      <c r="P34" s="79">
        <v>0</v>
      </c>
      <c r="Q34" s="7">
        <v>0</v>
      </c>
      <c r="R34" s="7">
        <v>0</v>
      </c>
      <c r="S34" s="7">
        <v>0</v>
      </c>
      <c r="T34" s="7">
        <v>0</v>
      </c>
      <c r="U34" s="44">
        <f t="shared" si="3"/>
        <v>0</v>
      </c>
    </row>
    <row r="35" spans="1:21" x14ac:dyDescent="0.2">
      <c r="A35" s="41">
        <v>29</v>
      </c>
      <c r="B35" s="54" t="s">
        <v>63</v>
      </c>
      <c r="D35" s="71" t="str">
        <f t="shared" si="4"/>
        <v/>
      </c>
      <c r="E35" s="5">
        <f t="shared" si="0"/>
        <v>0</v>
      </c>
      <c r="F35" s="74">
        <v>0</v>
      </c>
      <c r="G35" s="74">
        <v>0</v>
      </c>
      <c r="H35" s="74">
        <v>0</v>
      </c>
      <c r="I35" s="75">
        <v>0</v>
      </c>
      <c r="J35" s="6">
        <f t="shared" si="1"/>
        <v>0</v>
      </c>
      <c r="K35" s="42">
        <v>0</v>
      </c>
      <c r="L35" s="42">
        <v>0</v>
      </c>
      <c r="M35" s="42">
        <v>0</v>
      </c>
      <c r="N35" s="43">
        <v>0</v>
      </c>
      <c r="O35" s="6">
        <f t="shared" si="2"/>
        <v>0</v>
      </c>
      <c r="P35" s="79">
        <v>0</v>
      </c>
      <c r="Q35" s="7">
        <v>0</v>
      </c>
      <c r="R35" s="7">
        <v>0</v>
      </c>
      <c r="S35" s="7">
        <v>0</v>
      </c>
      <c r="T35" s="7">
        <v>0</v>
      </c>
      <c r="U35" s="44">
        <f t="shared" si="3"/>
        <v>0</v>
      </c>
    </row>
    <row r="36" spans="1:21" ht="13.5" thickBot="1" x14ac:dyDescent="0.25">
      <c r="A36" s="41">
        <v>30</v>
      </c>
      <c r="B36" s="45" t="s">
        <v>64</v>
      </c>
      <c r="C36" s="46"/>
      <c r="D36" s="72" t="str">
        <f t="shared" si="4"/>
        <v/>
      </c>
      <c r="E36" s="55">
        <f t="shared" si="0"/>
        <v>0</v>
      </c>
      <c r="F36" s="76">
        <v>0</v>
      </c>
      <c r="G36" s="77">
        <v>0</v>
      </c>
      <c r="H36" s="77">
        <v>0</v>
      </c>
      <c r="I36" s="78">
        <v>0</v>
      </c>
      <c r="J36" s="8">
        <f t="shared" si="1"/>
        <v>0</v>
      </c>
      <c r="K36" s="47">
        <v>0</v>
      </c>
      <c r="L36" s="47">
        <v>0</v>
      </c>
      <c r="M36" s="47">
        <v>0</v>
      </c>
      <c r="N36" s="48">
        <v>0</v>
      </c>
      <c r="O36" s="8">
        <f t="shared" si="2"/>
        <v>0</v>
      </c>
      <c r="P36" s="80">
        <v>0</v>
      </c>
      <c r="Q36" s="9">
        <v>0</v>
      </c>
      <c r="R36" s="9">
        <v>0</v>
      </c>
      <c r="S36" s="9">
        <v>0</v>
      </c>
      <c r="T36" s="9">
        <v>0</v>
      </c>
      <c r="U36" s="44">
        <f t="shared" si="3"/>
        <v>0</v>
      </c>
    </row>
    <row r="37" spans="1:21" s="2" customFormat="1" x14ac:dyDescent="0.2">
      <c r="A37" s="49"/>
      <c r="B37" s="12" t="s">
        <v>10</v>
      </c>
      <c r="C37" s="12"/>
      <c r="D37" s="130"/>
      <c r="E37" s="50" t="e">
        <f>SUM(E7:E36)/(COUNTIF(E7:E36,"&gt;0"))</f>
        <v>#DIV/0!</v>
      </c>
      <c r="F37" s="50" t="e">
        <f t="shared" ref="F37:T37" si="5">SUM(F7:F36)/(COUNTIF(F7:F36,"&gt;0"))</f>
        <v>#DIV/0!</v>
      </c>
      <c r="G37" s="50" t="e">
        <f t="shared" si="5"/>
        <v>#DIV/0!</v>
      </c>
      <c r="H37" s="50" t="e">
        <f t="shared" si="5"/>
        <v>#DIV/0!</v>
      </c>
      <c r="I37" s="50" t="e">
        <f t="shared" si="5"/>
        <v>#DIV/0!</v>
      </c>
      <c r="J37" s="50" t="e">
        <f t="shared" si="5"/>
        <v>#DIV/0!</v>
      </c>
      <c r="K37" s="50" t="e">
        <f t="shared" si="5"/>
        <v>#DIV/0!</v>
      </c>
      <c r="L37" s="50" t="e">
        <f t="shared" si="5"/>
        <v>#DIV/0!</v>
      </c>
      <c r="M37" s="50" t="e">
        <f t="shared" si="5"/>
        <v>#DIV/0!</v>
      </c>
      <c r="N37" s="50" t="e">
        <f t="shared" si="5"/>
        <v>#DIV/0!</v>
      </c>
      <c r="O37" s="50" t="e">
        <f t="shared" si="5"/>
        <v>#DIV/0!</v>
      </c>
      <c r="P37" s="50" t="e">
        <f t="shared" si="5"/>
        <v>#DIV/0!</v>
      </c>
      <c r="Q37" s="50" t="e">
        <f t="shared" si="5"/>
        <v>#DIV/0!</v>
      </c>
      <c r="R37" s="50" t="e">
        <f t="shared" si="5"/>
        <v>#DIV/0!</v>
      </c>
      <c r="S37" s="50" t="e">
        <f t="shared" si="5"/>
        <v>#DIV/0!</v>
      </c>
      <c r="T37" s="50" t="e">
        <f t="shared" si="5"/>
        <v>#DIV/0!</v>
      </c>
    </row>
    <row r="38" spans="1:21" s="2" customFormat="1" ht="13.5" thickBot="1" x14ac:dyDescent="0.25">
      <c r="A38" s="49"/>
      <c r="D38" s="18"/>
      <c r="M38" s="15"/>
      <c r="P38" s="14"/>
      <c r="Q38" s="14"/>
      <c r="R38" s="14"/>
      <c r="S38" s="14"/>
      <c r="T38" s="14"/>
    </row>
    <row r="39" spans="1:21" s="2" customFormat="1" ht="13.5" thickBot="1" x14ac:dyDescent="0.25">
      <c r="A39" s="49"/>
      <c r="B39" s="49"/>
      <c r="C39" s="68"/>
      <c r="D39" s="57"/>
      <c r="E39" s="58"/>
      <c r="F39" s="59" t="s">
        <v>65</v>
      </c>
      <c r="G39" s="60" t="s">
        <v>26</v>
      </c>
      <c r="H39" s="60" t="s">
        <v>66</v>
      </c>
      <c r="I39" s="60" t="s">
        <v>67</v>
      </c>
      <c r="J39" s="60" t="s">
        <v>27</v>
      </c>
      <c r="K39" s="60" t="s">
        <v>68</v>
      </c>
      <c r="L39" s="61" t="s">
        <v>69</v>
      </c>
      <c r="M39" s="60" t="s">
        <v>28</v>
      </c>
      <c r="N39" s="60" t="s">
        <v>70</v>
      </c>
      <c r="O39" s="60" t="s">
        <v>29</v>
      </c>
      <c r="P39" s="60" t="s">
        <v>30</v>
      </c>
      <c r="Q39" s="60" t="s">
        <v>31</v>
      </c>
      <c r="R39" s="60" t="s">
        <v>32</v>
      </c>
      <c r="S39" s="60" t="s">
        <v>33</v>
      </c>
      <c r="T39" s="61" t="s">
        <v>71</v>
      </c>
    </row>
    <row r="40" spans="1:21" ht="13.5" thickBot="1" x14ac:dyDescent="0.25">
      <c r="B40" s="51"/>
      <c r="C40" s="69"/>
      <c r="D40" s="62"/>
      <c r="E40" s="62"/>
      <c r="F40" s="63" t="s">
        <v>72</v>
      </c>
      <c r="G40" s="64">
        <f>COUNTIFS(D7:D36,"A")</f>
        <v>0</v>
      </c>
      <c r="H40" s="64">
        <f>COUNTIFS(D7:D36,"A-")</f>
        <v>0</v>
      </c>
      <c r="I40" s="64">
        <f>COUNTIFS(D7:D36,"B+")</f>
        <v>0</v>
      </c>
      <c r="J40" s="64">
        <f>COUNTIFS(D7:G36,"B")</f>
        <v>0</v>
      </c>
      <c r="K40" s="64">
        <f>COUNTIFS(D7:D36,"B-")</f>
        <v>0</v>
      </c>
      <c r="L40" s="64">
        <f>COUNTIFS(D7:D36,"C+")</f>
        <v>0</v>
      </c>
      <c r="M40" s="64">
        <f>COUNTIFS(J7:J36,"C")</f>
        <v>0</v>
      </c>
      <c r="N40" s="64">
        <f>COUNTIFS(D7:D36,"-")</f>
        <v>0</v>
      </c>
      <c r="O40" s="64">
        <f>COUNTIFS(D7:D36,"D")</f>
        <v>0</v>
      </c>
      <c r="P40" s="64">
        <f>COUNTIFS(D7:D36,"F")</f>
        <v>0</v>
      </c>
      <c r="Q40" s="64">
        <f>COUNTIFS(C7:C36,"WP")</f>
        <v>0</v>
      </c>
      <c r="R40" s="64">
        <f>COUNTIFS(D7:D36,"WF")</f>
        <v>0</v>
      </c>
      <c r="S40" s="64">
        <f>COUNTIFS(E7:E36,"I")</f>
        <v>0</v>
      </c>
      <c r="T40" s="65">
        <f>SUM(G40:P40)</f>
        <v>0</v>
      </c>
    </row>
    <row r="41" spans="1:21" ht="13.5" thickBot="1" x14ac:dyDescent="0.25">
      <c r="B41" s="51"/>
      <c r="C41" s="69"/>
      <c r="D41" s="66"/>
      <c r="E41" s="66"/>
      <c r="F41" s="67" t="s">
        <v>73</v>
      </c>
      <c r="G41" s="73" t="e">
        <f>(100/$T$40)*G40</f>
        <v>#DIV/0!</v>
      </c>
      <c r="H41" s="73" t="e">
        <f t="shared" ref="H41:P41" si="6">(100/$T$40)*H40</f>
        <v>#DIV/0!</v>
      </c>
      <c r="I41" s="73" t="e">
        <f t="shared" si="6"/>
        <v>#DIV/0!</v>
      </c>
      <c r="J41" s="73" t="e">
        <f t="shared" si="6"/>
        <v>#DIV/0!</v>
      </c>
      <c r="K41" s="73" t="e">
        <f t="shared" si="6"/>
        <v>#DIV/0!</v>
      </c>
      <c r="L41" s="73" t="e">
        <f t="shared" si="6"/>
        <v>#DIV/0!</v>
      </c>
      <c r="M41" s="73" t="e">
        <f t="shared" si="6"/>
        <v>#DIV/0!</v>
      </c>
      <c r="N41" s="73" t="e">
        <f t="shared" si="6"/>
        <v>#DIV/0!</v>
      </c>
      <c r="O41" s="73" t="e">
        <f t="shared" si="6"/>
        <v>#DIV/0!</v>
      </c>
      <c r="P41" s="73" t="e">
        <f t="shared" si="6"/>
        <v>#DIV/0!</v>
      </c>
      <c r="Q41" s="73"/>
      <c r="R41" s="73"/>
      <c r="S41" s="73"/>
      <c r="T41" s="73" t="e">
        <f t="shared" ref="T41" si="7">(100/$T$40)*T40</f>
        <v>#DIV/0!</v>
      </c>
    </row>
    <row r="42" spans="1:21" x14ac:dyDescent="0.2">
      <c r="B42" s="51"/>
      <c r="C42" s="51"/>
      <c r="P42" s="52"/>
    </row>
    <row r="43" spans="1:21" x14ac:dyDescent="0.2">
      <c r="B43" s="51"/>
      <c r="C43" s="51"/>
    </row>
    <row r="44" spans="1:21" x14ac:dyDescent="0.2">
      <c r="B44" s="51"/>
      <c r="C44" s="51"/>
    </row>
    <row r="46" spans="1:21" x14ac:dyDescent="0.2">
      <c r="F46" s="53"/>
    </row>
  </sheetData>
  <sheetProtection password="D15E" sheet="1" objects="1" scenarios="1"/>
  <dataValidations count="1">
    <dataValidation type="list" allowBlank="1" showInputMessage="1" showErrorMessage="1" sqref="C7:C36">
      <formula1>$Q$39:$S$39</formula1>
    </dataValidation>
  </dataValidations>
  <printOptions gridLines="1"/>
  <pageMargins left="0.7" right="0.7" top="0.75" bottom="0.75" header="0.3" footer="0.3"/>
  <pageSetup scale="80" orientation="landscape" r:id="rId1"/>
  <headerFooter>
    <oddFooter>&amp;LUniversity of Georgia
Department of Romance Languages&amp;Rprinted on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0"/>
  <sheetViews>
    <sheetView workbookViewId="0">
      <selection activeCell="E6" sqref="E6"/>
    </sheetView>
  </sheetViews>
  <sheetFormatPr defaultRowHeight="15" x14ac:dyDescent="0.25"/>
  <cols>
    <col min="1" max="1" width="2.7109375" style="1" customWidth="1"/>
    <col min="2" max="2" width="3.42578125" style="1" customWidth="1"/>
    <col min="3" max="3" width="27.140625" style="1" customWidth="1"/>
    <col min="4" max="9" width="15.7109375" style="1" customWidth="1"/>
    <col min="10" max="10" width="16.5703125" style="1" customWidth="1"/>
    <col min="11" max="11" width="3.7109375" style="1" customWidth="1"/>
    <col min="12" max="16384" width="9.140625" style="1"/>
  </cols>
  <sheetData>
    <row r="1" spans="1:11" ht="15" customHeight="1" thickBot="1" x14ac:dyDescent="0.3">
      <c r="A1" s="81"/>
      <c r="B1" s="81"/>
      <c r="C1" s="81"/>
      <c r="D1" s="81"/>
      <c r="E1" s="81"/>
      <c r="F1" s="81"/>
      <c r="G1" s="81"/>
      <c r="H1" s="81"/>
      <c r="I1" s="81"/>
      <c r="J1" s="82"/>
      <c r="K1" s="81"/>
    </row>
    <row r="2" spans="1:11" ht="15" customHeight="1" thickBot="1" x14ac:dyDescent="0.3">
      <c r="A2" s="81"/>
      <c r="B2" s="83"/>
      <c r="C2" s="84"/>
      <c r="D2" s="84"/>
      <c r="E2" s="84"/>
      <c r="F2" s="84"/>
      <c r="G2" s="84"/>
      <c r="H2" s="84"/>
      <c r="I2" s="84"/>
      <c r="J2" s="85"/>
      <c r="K2" s="86"/>
    </row>
    <row r="3" spans="1:11" ht="15" customHeight="1" x14ac:dyDescent="0.25">
      <c r="A3" s="81"/>
      <c r="B3" s="87"/>
      <c r="C3" s="88" t="s">
        <v>9</v>
      </c>
      <c r="D3" s="89" t="s">
        <v>91</v>
      </c>
      <c r="E3" s="90" t="s">
        <v>92</v>
      </c>
      <c r="F3" s="90" t="s">
        <v>93</v>
      </c>
      <c r="G3" s="90" t="s">
        <v>94</v>
      </c>
      <c r="H3" s="90"/>
      <c r="I3" s="91"/>
      <c r="J3" s="92" t="s">
        <v>75</v>
      </c>
      <c r="K3" s="93"/>
    </row>
    <row r="4" spans="1:11" ht="15" customHeight="1" thickBot="1" x14ac:dyDescent="0.3">
      <c r="A4" s="81"/>
      <c r="B4" s="87"/>
      <c r="C4" s="94" t="str">
        <f>UGAROMLITAL2001!B7</f>
        <v>Student 1</v>
      </c>
      <c r="D4" s="95">
        <f>UGAROMLITAL2001!F7</f>
        <v>0</v>
      </c>
      <c r="E4" s="95">
        <f>UGAROMLITAL2001!G7</f>
        <v>0</v>
      </c>
      <c r="F4" s="95">
        <f>UGAROMLITAL2001!H7</f>
        <v>0</v>
      </c>
      <c r="G4" s="95">
        <f>UGAROMLITAL2001!I7</f>
        <v>0</v>
      </c>
      <c r="H4" s="95"/>
      <c r="I4" s="96"/>
      <c r="J4" s="97">
        <f>UGAROMLITAL2001!J7</f>
        <v>0</v>
      </c>
      <c r="K4" s="93"/>
    </row>
    <row r="5" spans="1:11" ht="15" customHeight="1" x14ac:dyDescent="0.25">
      <c r="A5" s="81"/>
      <c r="B5" s="87"/>
      <c r="C5" s="98"/>
      <c r="D5" s="89" t="s">
        <v>95</v>
      </c>
      <c r="E5" s="90" t="s">
        <v>96</v>
      </c>
      <c r="F5" s="90" t="s">
        <v>97</v>
      </c>
      <c r="G5" s="90" t="s">
        <v>98</v>
      </c>
      <c r="H5" s="90"/>
      <c r="I5" s="91"/>
      <c r="J5" s="92" t="s">
        <v>99</v>
      </c>
      <c r="K5" s="93"/>
    </row>
    <row r="6" spans="1:11" ht="15" customHeight="1" thickBot="1" x14ac:dyDescent="0.3">
      <c r="A6" s="81"/>
      <c r="B6" s="87"/>
      <c r="C6" s="98" t="str">
        <f>UGAROMLITAL2001!$C$2</f>
        <v>semeYYYY</v>
      </c>
      <c r="D6" s="99">
        <f>UGAROMLITAL2001!K7</f>
        <v>0</v>
      </c>
      <c r="E6" s="99">
        <f>UGAROMLITAL2001!L7</f>
        <v>0</v>
      </c>
      <c r="F6" s="99">
        <f>UGAROMLITAL2001!M7</f>
        <v>0</v>
      </c>
      <c r="G6" s="99">
        <f>UGAROMLITAL2001!N7</f>
        <v>0</v>
      </c>
      <c r="H6" s="99"/>
      <c r="I6" s="99"/>
      <c r="J6" s="100">
        <f>UGAROMLITAL2001!O7</f>
        <v>0</v>
      </c>
      <c r="K6" s="93"/>
    </row>
    <row r="7" spans="1:11" ht="15" customHeight="1" thickBot="1" x14ac:dyDescent="0.3">
      <c r="A7" s="81"/>
      <c r="B7" s="87"/>
      <c r="C7" s="101" t="s">
        <v>76</v>
      </c>
      <c r="D7" s="102"/>
      <c r="E7" s="102"/>
      <c r="F7" s="102"/>
      <c r="G7" s="102"/>
      <c r="H7" s="84"/>
      <c r="I7" s="84"/>
      <c r="J7" s="103"/>
      <c r="K7" s="93"/>
    </row>
    <row r="8" spans="1:11" ht="15" customHeight="1" thickBot="1" x14ac:dyDescent="0.3">
      <c r="A8" s="81"/>
      <c r="B8" s="87"/>
      <c r="C8" s="98" t="str">
        <f>UGAROMLITAL2001!$H$2</f>
        <v>ITAL2001</v>
      </c>
      <c r="D8" s="104" t="s">
        <v>100</v>
      </c>
      <c r="E8" s="92" t="s">
        <v>101</v>
      </c>
      <c r="F8" s="92" t="s">
        <v>102</v>
      </c>
      <c r="G8" s="92" t="s">
        <v>77</v>
      </c>
      <c r="H8" s="92" t="s">
        <v>78</v>
      </c>
      <c r="I8" s="105"/>
      <c r="J8" s="60" t="s">
        <v>79</v>
      </c>
      <c r="K8" s="93"/>
    </row>
    <row r="9" spans="1:11" ht="15" customHeight="1" thickBot="1" x14ac:dyDescent="0.3">
      <c r="A9" s="81"/>
      <c r="B9" s="87"/>
      <c r="C9" s="101" t="s">
        <v>80</v>
      </c>
      <c r="D9" s="106">
        <f>UGAROMLITAL2001!P7</f>
        <v>0</v>
      </c>
      <c r="E9" s="106">
        <f>UGAROMLITAL2001!Q7</f>
        <v>0</v>
      </c>
      <c r="F9" s="106">
        <f>UGAROMLITAL2001!R7</f>
        <v>0</v>
      </c>
      <c r="G9" s="106">
        <f>UGAROMLITAL2001!S7</f>
        <v>0</v>
      </c>
      <c r="H9" s="106">
        <f>UGAROMLITAL2001!T7</f>
        <v>0</v>
      </c>
      <c r="I9" s="87"/>
      <c r="J9" s="107">
        <f>UGAROMLITAL2001!E7</f>
        <v>0</v>
      </c>
      <c r="K9" s="93"/>
    </row>
    <row r="10" spans="1:11" ht="15" customHeight="1" thickBot="1" x14ac:dyDescent="0.3">
      <c r="A10" s="81"/>
      <c r="B10" s="87"/>
      <c r="C10" s="108" t="str">
        <f>UGAROMLITAL2001!$H$3</f>
        <v>##-###</v>
      </c>
      <c r="D10" s="102"/>
      <c r="E10" s="66"/>
      <c r="F10" s="102"/>
      <c r="G10" s="102"/>
      <c r="H10" s="102"/>
      <c r="I10" s="109"/>
      <c r="J10" s="127" t="str">
        <f>UGAROMLITAL2001!D7</f>
        <v/>
      </c>
      <c r="K10" s="93"/>
    </row>
    <row r="11" spans="1:11" ht="15" customHeight="1" x14ac:dyDescent="0.25">
      <c r="A11" s="81"/>
      <c r="B11" s="87"/>
      <c r="C11" s="101" t="s">
        <v>82</v>
      </c>
      <c r="D11" s="110"/>
      <c r="E11" s="111" t="s">
        <v>83</v>
      </c>
      <c r="F11" s="112"/>
      <c r="G11" s="102"/>
      <c r="H11" s="102"/>
      <c r="I11" s="113" t="s">
        <v>84</v>
      </c>
      <c r="J11" s="114">
        <f ca="1">TODAY()</f>
        <v>41280</v>
      </c>
      <c r="K11" s="93"/>
    </row>
    <row r="12" spans="1:11" ht="15" customHeight="1" x14ac:dyDescent="0.25">
      <c r="A12" s="81"/>
      <c r="B12" s="87"/>
      <c r="C12" s="98" t="str">
        <f>UGAROMLITAL2001!$C$3</f>
        <v>Name Name</v>
      </c>
      <c r="D12" s="115" t="s">
        <v>86</v>
      </c>
      <c r="E12" s="116" t="s">
        <v>87</v>
      </c>
      <c r="F12" s="117" t="s">
        <v>88</v>
      </c>
      <c r="G12" s="87"/>
      <c r="H12" s="118"/>
      <c r="I12" s="101"/>
      <c r="J12" s="113"/>
      <c r="K12" s="93"/>
    </row>
    <row r="13" spans="1:11" ht="15" customHeight="1" thickBot="1" x14ac:dyDescent="0.3">
      <c r="A13" s="81"/>
      <c r="B13" s="87"/>
      <c r="C13" s="102"/>
      <c r="D13" s="119"/>
      <c r="E13" s="120"/>
      <c r="F13" s="65"/>
      <c r="G13" s="102"/>
      <c r="H13" s="118"/>
      <c r="I13" s="118" t="s">
        <v>89</v>
      </c>
      <c r="J13" s="118" t="str">
        <f>UGAROMLITAL2001!$C$3</f>
        <v>Name Name</v>
      </c>
      <c r="K13" s="93"/>
    </row>
    <row r="14" spans="1:11" ht="15" customHeight="1" thickBot="1" x14ac:dyDescent="0.3">
      <c r="A14" s="81"/>
      <c r="B14" s="121"/>
      <c r="C14" s="62"/>
      <c r="D14" s="122"/>
      <c r="E14" s="122"/>
      <c r="F14" s="122"/>
      <c r="G14" s="62"/>
      <c r="H14" s="62"/>
      <c r="I14" s="62"/>
      <c r="J14" s="57"/>
      <c r="K14" s="123"/>
    </row>
    <row r="15" spans="1:11" ht="15" customHeight="1" x14ac:dyDescent="0.25">
      <c r="A15" s="124"/>
      <c r="B15" s="124"/>
      <c r="C15" s="124"/>
      <c r="D15" s="125"/>
      <c r="E15" s="125"/>
      <c r="F15" s="125"/>
      <c r="G15" s="124"/>
      <c r="H15" s="124"/>
      <c r="I15" s="124"/>
      <c r="J15" s="126"/>
      <c r="K15" s="124"/>
    </row>
    <row r="16" spans="1:11" ht="15" customHeight="1" thickBo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2"/>
      <c r="K16" s="81"/>
    </row>
    <row r="17" spans="1:11" ht="15" customHeight="1" thickBot="1" x14ac:dyDescent="0.3">
      <c r="A17" s="81"/>
      <c r="B17" s="83"/>
      <c r="C17" s="84"/>
      <c r="D17" s="84"/>
      <c r="E17" s="84"/>
      <c r="F17" s="84"/>
      <c r="G17" s="84"/>
      <c r="H17" s="84"/>
      <c r="I17" s="84"/>
      <c r="J17" s="85"/>
      <c r="K17" s="86"/>
    </row>
    <row r="18" spans="1:11" ht="15" customHeight="1" x14ac:dyDescent="0.25">
      <c r="A18" s="81"/>
      <c r="B18" s="87"/>
      <c r="C18" s="88" t="s">
        <v>9</v>
      </c>
      <c r="D18" s="89" t="s">
        <v>91</v>
      </c>
      <c r="E18" s="90" t="s">
        <v>92</v>
      </c>
      <c r="F18" s="90" t="s">
        <v>93</v>
      </c>
      <c r="G18" s="90" t="s">
        <v>94</v>
      </c>
      <c r="H18" s="90"/>
      <c r="I18" s="91"/>
      <c r="J18" s="92" t="s">
        <v>75</v>
      </c>
      <c r="K18" s="93"/>
    </row>
    <row r="19" spans="1:11" ht="15" customHeight="1" thickBot="1" x14ac:dyDescent="0.3">
      <c r="A19" s="81"/>
      <c r="B19" s="87"/>
      <c r="C19" s="94" t="str">
        <f>UGAROMLITAL2001!B8</f>
        <v>Student 2</v>
      </c>
      <c r="D19" s="95">
        <f>UGAROMLITAL2001!F8</f>
        <v>0</v>
      </c>
      <c r="E19" s="95">
        <f>UGAROMLITAL2001!G8</f>
        <v>0</v>
      </c>
      <c r="F19" s="95">
        <f>UGAROMLITAL2001!H8</f>
        <v>0</v>
      </c>
      <c r="G19" s="95">
        <f>UGAROMLITAL2001!I8</f>
        <v>0</v>
      </c>
      <c r="H19" s="95"/>
      <c r="I19" s="96"/>
      <c r="J19" s="97">
        <f>UGAROMLITAL2001!J8</f>
        <v>0</v>
      </c>
      <c r="K19" s="93"/>
    </row>
    <row r="20" spans="1:11" ht="15" customHeight="1" x14ac:dyDescent="0.25">
      <c r="A20" s="81"/>
      <c r="B20" s="87"/>
      <c r="C20" s="98"/>
      <c r="D20" s="89" t="s">
        <v>95</v>
      </c>
      <c r="E20" s="90" t="s">
        <v>96</v>
      </c>
      <c r="F20" s="90" t="s">
        <v>97</v>
      </c>
      <c r="G20" s="90" t="s">
        <v>98</v>
      </c>
      <c r="H20" s="90"/>
      <c r="I20" s="91"/>
      <c r="J20" s="92" t="s">
        <v>99</v>
      </c>
      <c r="K20" s="93"/>
    </row>
    <row r="21" spans="1:11" ht="15" customHeight="1" thickBot="1" x14ac:dyDescent="0.3">
      <c r="A21" s="81"/>
      <c r="B21" s="87"/>
      <c r="C21" s="98" t="str">
        <f>UGAROMLITAL2001!$C$2</f>
        <v>semeYYYY</v>
      </c>
      <c r="D21" s="99">
        <f>UGAROMLITAL2001!K8</f>
        <v>0</v>
      </c>
      <c r="E21" s="99">
        <f>UGAROMLITAL2001!L8</f>
        <v>0</v>
      </c>
      <c r="F21" s="99">
        <f>UGAROMLITAL2001!M8</f>
        <v>0</v>
      </c>
      <c r="G21" s="99">
        <f>UGAROMLITAL2001!N8</f>
        <v>0</v>
      </c>
      <c r="H21" s="99"/>
      <c r="I21" s="99"/>
      <c r="J21" s="100">
        <f>UGAROMLITAL2001!O8</f>
        <v>0</v>
      </c>
      <c r="K21" s="93"/>
    </row>
    <row r="22" spans="1:11" ht="15" customHeight="1" thickBot="1" x14ac:dyDescent="0.3">
      <c r="A22" s="81"/>
      <c r="B22" s="87"/>
      <c r="C22" s="101" t="s">
        <v>76</v>
      </c>
      <c r="D22" s="102"/>
      <c r="E22" s="102"/>
      <c r="F22" s="102"/>
      <c r="G22" s="102"/>
      <c r="H22" s="84"/>
      <c r="I22" s="84"/>
      <c r="J22" s="103"/>
      <c r="K22" s="93"/>
    </row>
    <row r="23" spans="1:11" ht="15" customHeight="1" thickBot="1" x14ac:dyDescent="0.3">
      <c r="A23" s="81"/>
      <c r="B23" s="87"/>
      <c r="C23" s="98" t="str">
        <f>UGAROMLITAL2001!$H$2</f>
        <v>ITAL2001</v>
      </c>
      <c r="D23" s="104" t="s">
        <v>100</v>
      </c>
      <c r="E23" s="92" t="s">
        <v>101</v>
      </c>
      <c r="F23" s="92" t="s">
        <v>102</v>
      </c>
      <c r="G23" s="92" t="s">
        <v>77</v>
      </c>
      <c r="H23" s="92" t="s">
        <v>78</v>
      </c>
      <c r="I23" s="105"/>
      <c r="J23" s="60" t="s">
        <v>79</v>
      </c>
      <c r="K23" s="93"/>
    </row>
    <row r="24" spans="1:11" ht="15" customHeight="1" thickBot="1" x14ac:dyDescent="0.3">
      <c r="A24" s="81"/>
      <c r="B24" s="87"/>
      <c r="C24" s="101" t="s">
        <v>80</v>
      </c>
      <c r="D24" s="106">
        <f>UGAROMLITAL2001!P8</f>
        <v>0</v>
      </c>
      <c r="E24" s="106">
        <f>UGAROMLITAL2001!Q8</f>
        <v>0</v>
      </c>
      <c r="F24" s="106">
        <f>UGAROMLITAL2001!R8</f>
        <v>0</v>
      </c>
      <c r="G24" s="106">
        <f>UGAROMLITAL2001!S8</f>
        <v>0</v>
      </c>
      <c r="H24" s="106">
        <f>UGAROMLITAL2001!T8</f>
        <v>0</v>
      </c>
      <c r="I24" s="87"/>
      <c r="J24" s="107">
        <f>UGAROMLITAL2001!E8</f>
        <v>0</v>
      </c>
      <c r="K24" s="93"/>
    </row>
    <row r="25" spans="1:11" ht="15" customHeight="1" thickBot="1" x14ac:dyDescent="0.3">
      <c r="A25" s="81"/>
      <c r="B25" s="87"/>
      <c r="C25" s="108" t="str">
        <f>UGAROMLITAL2001!$H$3</f>
        <v>##-###</v>
      </c>
      <c r="D25" s="102"/>
      <c r="E25" s="66"/>
      <c r="F25" s="102"/>
      <c r="G25" s="102"/>
      <c r="H25" s="102"/>
      <c r="I25" s="109"/>
      <c r="J25" s="127" t="str">
        <f>UGAROMLITAL2001!D8</f>
        <v/>
      </c>
      <c r="K25" s="93"/>
    </row>
    <row r="26" spans="1:11" ht="15" customHeight="1" x14ac:dyDescent="0.25">
      <c r="A26" s="81"/>
      <c r="B26" s="87"/>
      <c r="C26" s="101" t="s">
        <v>82</v>
      </c>
      <c r="D26" s="110"/>
      <c r="E26" s="111" t="s">
        <v>83</v>
      </c>
      <c r="F26" s="112"/>
      <c r="G26" s="102"/>
      <c r="H26" s="102"/>
      <c r="I26" s="113" t="s">
        <v>84</v>
      </c>
      <c r="J26" s="114">
        <f ca="1">TODAY()</f>
        <v>41280</v>
      </c>
      <c r="K26" s="93"/>
    </row>
    <row r="27" spans="1:11" ht="15" customHeight="1" x14ac:dyDescent="0.25">
      <c r="A27" s="81"/>
      <c r="B27" s="87"/>
      <c r="C27" s="98" t="str">
        <f>UGAROMLITAL2001!$C$3</f>
        <v>Name Name</v>
      </c>
      <c r="D27" s="115" t="s">
        <v>86</v>
      </c>
      <c r="E27" s="116" t="s">
        <v>87</v>
      </c>
      <c r="F27" s="117" t="s">
        <v>88</v>
      </c>
      <c r="G27" s="87"/>
      <c r="H27" s="118"/>
      <c r="I27" s="101"/>
      <c r="J27" s="113"/>
      <c r="K27" s="93"/>
    </row>
    <row r="28" spans="1:11" ht="15" customHeight="1" thickBot="1" x14ac:dyDescent="0.3">
      <c r="A28" s="81"/>
      <c r="B28" s="87"/>
      <c r="C28" s="102"/>
      <c r="D28" s="119"/>
      <c r="E28" s="120"/>
      <c r="F28" s="65"/>
      <c r="G28" s="102"/>
      <c r="H28" s="118"/>
      <c r="I28" s="118" t="s">
        <v>89</v>
      </c>
      <c r="J28" s="118" t="str">
        <f>UGAROMLITAL2001!$C$3</f>
        <v>Name Name</v>
      </c>
      <c r="K28" s="93"/>
    </row>
    <row r="29" spans="1:11" ht="15" customHeight="1" thickBot="1" x14ac:dyDescent="0.3">
      <c r="A29" s="81"/>
      <c r="B29" s="121"/>
      <c r="C29" s="62"/>
      <c r="D29" s="122"/>
      <c r="E29" s="122"/>
      <c r="F29" s="122"/>
      <c r="G29" s="62"/>
      <c r="H29" s="62"/>
      <c r="I29" s="62"/>
      <c r="J29" s="57"/>
      <c r="K29" s="123"/>
    </row>
    <row r="30" spans="1:11" ht="15" customHeight="1" x14ac:dyDescent="0.25">
      <c r="A30" s="124"/>
      <c r="B30" s="124"/>
      <c r="C30" s="124"/>
      <c r="D30" s="125"/>
      <c r="E30" s="125"/>
      <c r="F30" s="125"/>
      <c r="G30" s="124"/>
      <c r="H30" s="124"/>
      <c r="I30" s="124"/>
      <c r="J30" s="126"/>
      <c r="K30" s="124"/>
    </row>
    <row r="31" spans="1:11" ht="15" customHeight="1" thickBot="1" x14ac:dyDescent="0.3">
      <c r="A31" s="81"/>
      <c r="B31" s="81"/>
      <c r="C31" s="81"/>
      <c r="D31" s="81"/>
      <c r="E31" s="81"/>
      <c r="F31" s="81"/>
      <c r="G31" s="81"/>
      <c r="H31" s="81"/>
      <c r="I31" s="81"/>
      <c r="J31" s="82"/>
      <c r="K31" s="81"/>
    </row>
    <row r="32" spans="1:11" ht="15" customHeight="1" thickBot="1" x14ac:dyDescent="0.3">
      <c r="A32" s="81"/>
      <c r="B32" s="83"/>
      <c r="C32" s="84"/>
      <c r="D32" s="84"/>
      <c r="E32" s="84"/>
      <c r="F32" s="84"/>
      <c r="G32" s="84"/>
      <c r="H32" s="84"/>
      <c r="I32" s="84"/>
      <c r="J32" s="85"/>
      <c r="K32" s="86"/>
    </row>
    <row r="33" spans="1:11" ht="15" customHeight="1" x14ac:dyDescent="0.25">
      <c r="A33" s="81"/>
      <c r="B33" s="87"/>
      <c r="C33" s="88" t="s">
        <v>9</v>
      </c>
      <c r="D33" s="89" t="s">
        <v>91</v>
      </c>
      <c r="E33" s="90" t="s">
        <v>92</v>
      </c>
      <c r="F33" s="90" t="s">
        <v>93</v>
      </c>
      <c r="G33" s="90" t="s">
        <v>94</v>
      </c>
      <c r="H33" s="90"/>
      <c r="I33" s="91"/>
      <c r="J33" s="92" t="s">
        <v>75</v>
      </c>
      <c r="K33" s="93"/>
    </row>
    <row r="34" spans="1:11" ht="15" customHeight="1" thickBot="1" x14ac:dyDescent="0.3">
      <c r="A34" s="81"/>
      <c r="B34" s="87"/>
      <c r="C34" s="94" t="str">
        <f>UGAROMLITAL2001!B9</f>
        <v>Student 3</v>
      </c>
      <c r="D34" s="95">
        <f>UGAROMLITAL2001!F9</f>
        <v>0</v>
      </c>
      <c r="E34" s="95">
        <f>UGAROMLITAL2001!G9</f>
        <v>0</v>
      </c>
      <c r="F34" s="95">
        <f>UGAROMLITAL2001!H9</f>
        <v>0</v>
      </c>
      <c r="G34" s="95">
        <f>UGAROMLITAL2001!I9</f>
        <v>0</v>
      </c>
      <c r="H34" s="95"/>
      <c r="I34" s="96"/>
      <c r="J34" s="97">
        <f>UGAROMLITAL2001!J9</f>
        <v>0</v>
      </c>
      <c r="K34" s="93"/>
    </row>
    <row r="35" spans="1:11" ht="15" customHeight="1" x14ac:dyDescent="0.25">
      <c r="A35" s="81"/>
      <c r="B35" s="87"/>
      <c r="C35" s="98"/>
      <c r="D35" s="89" t="s">
        <v>95</v>
      </c>
      <c r="E35" s="90" t="s">
        <v>96</v>
      </c>
      <c r="F35" s="90" t="s">
        <v>97</v>
      </c>
      <c r="G35" s="90" t="s">
        <v>98</v>
      </c>
      <c r="H35" s="90"/>
      <c r="I35" s="91"/>
      <c r="J35" s="92" t="s">
        <v>99</v>
      </c>
      <c r="K35" s="93"/>
    </row>
    <row r="36" spans="1:11" ht="15" customHeight="1" thickBot="1" x14ac:dyDescent="0.3">
      <c r="A36" s="81"/>
      <c r="B36" s="87"/>
      <c r="C36" s="98" t="str">
        <f>UGAROMLITAL2001!$C$2</f>
        <v>semeYYYY</v>
      </c>
      <c r="D36" s="99">
        <f>UGAROMLITAL2001!K9</f>
        <v>0</v>
      </c>
      <c r="E36" s="99">
        <f>UGAROMLITAL2001!L9</f>
        <v>0</v>
      </c>
      <c r="F36" s="99">
        <f>UGAROMLITAL2001!M9</f>
        <v>0</v>
      </c>
      <c r="G36" s="99">
        <f>UGAROMLITAL2001!N9</f>
        <v>0</v>
      </c>
      <c r="H36" s="99"/>
      <c r="I36" s="99"/>
      <c r="J36" s="100">
        <f>UGAROMLITAL2001!O9</f>
        <v>0</v>
      </c>
      <c r="K36" s="93"/>
    </row>
    <row r="37" spans="1:11" ht="15" customHeight="1" thickBot="1" x14ac:dyDescent="0.3">
      <c r="A37" s="81"/>
      <c r="B37" s="87"/>
      <c r="C37" s="101" t="s">
        <v>76</v>
      </c>
      <c r="D37" s="102"/>
      <c r="E37" s="102"/>
      <c r="F37" s="102"/>
      <c r="G37" s="102"/>
      <c r="H37" s="84"/>
      <c r="I37" s="84"/>
      <c r="J37" s="103"/>
      <c r="K37" s="93"/>
    </row>
    <row r="38" spans="1:11" ht="15" customHeight="1" thickBot="1" x14ac:dyDescent="0.3">
      <c r="A38" s="81"/>
      <c r="B38" s="87"/>
      <c r="C38" s="98" t="str">
        <f>UGAROMLITAL2001!$H$2</f>
        <v>ITAL2001</v>
      </c>
      <c r="D38" s="104" t="s">
        <v>100</v>
      </c>
      <c r="E38" s="92" t="s">
        <v>101</v>
      </c>
      <c r="F38" s="92" t="s">
        <v>102</v>
      </c>
      <c r="G38" s="92" t="s">
        <v>77</v>
      </c>
      <c r="H38" s="92" t="s">
        <v>78</v>
      </c>
      <c r="I38" s="105"/>
      <c r="J38" s="60" t="s">
        <v>79</v>
      </c>
      <c r="K38" s="93"/>
    </row>
    <row r="39" spans="1:11" ht="15" customHeight="1" thickBot="1" x14ac:dyDescent="0.3">
      <c r="A39" s="81"/>
      <c r="B39" s="87"/>
      <c r="C39" s="101" t="s">
        <v>80</v>
      </c>
      <c r="D39" s="106">
        <f>UGAROMLITAL2001!P9</f>
        <v>0</v>
      </c>
      <c r="E39" s="106">
        <f>UGAROMLITAL2001!Q9</f>
        <v>0</v>
      </c>
      <c r="F39" s="106">
        <f>UGAROMLITAL2001!R9</f>
        <v>0</v>
      </c>
      <c r="G39" s="106">
        <f>UGAROMLITAL2001!S9</f>
        <v>0</v>
      </c>
      <c r="H39" s="106">
        <f>UGAROMLITAL2001!T9</f>
        <v>0</v>
      </c>
      <c r="I39" s="87"/>
      <c r="J39" s="107">
        <f>UGAROMLITAL2001!E9</f>
        <v>0</v>
      </c>
      <c r="K39" s="93"/>
    </row>
    <row r="40" spans="1:11" ht="15" customHeight="1" thickBot="1" x14ac:dyDescent="0.3">
      <c r="A40" s="81"/>
      <c r="B40" s="87"/>
      <c r="C40" s="108" t="str">
        <f>UGAROMLITAL2001!$H$3</f>
        <v>##-###</v>
      </c>
      <c r="D40" s="102"/>
      <c r="E40" s="66"/>
      <c r="F40" s="102"/>
      <c r="G40" s="102"/>
      <c r="H40" s="102"/>
      <c r="I40" s="109"/>
      <c r="J40" s="127" t="str">
        <f>UGAROMLITAL2001!D9</f>
        <v/>
      </c>
      <c r="K40" s="93"/>
    </row>
    <row r="41" spans="1:11" ht="15" customHeight="1" x14ac:dyDescent="0.25">
      <c r="A41" s="81"/>
      <c r="B41" s="87"/>
      <c r="C41" s="101" t="s">
        <v>82</v>
      </c>
      <c r="D41" s="110"/>
      <c r="E41" s="111" t="s">
        <v>83</v>
      </c>
      <c r="F41" s="112"/>
      <c r="G41" s="102"/>
      <c r="H41" s="102"/>
      <c r="I41" s="113" t="s">
        <v>84</v>
      </c>
      <c r="J41" s="114">
        <f ca="1">TODAY()</f>
        <v>41280</v>
      </c>
      <c r="K41" s="93"/>
    </row>
    <row r="42" spans="1:11" ht="15" customHeight="1" x14ac:dyDescent="0.25">
      <c r="A42" s="81"/>
      <c r="B42" s="87"/>
      <c r="C42" s="98" t="str">
        <f>UGAROMLITAL2001!$C$3</f>
        <v>Name Name</v>
      </c>
      <c r="D42" s="115" t="s">
        <v>86</v>
      </c>
      <c r="E42" s="116" t="s">
        <v>87</v>
      </c>
      <c r="F42" s="117" t="s">
        <v>88</v>
      </c>
      <c r="G42" s="87"/>
      <c r="H42" s="118"/>
      <c r="I42" s="101"/>
      <c r="J42" s="113"/>
      <c r="K42" s="93"/>
    </row>
    <row r="43" spans="1:11" ht="15" customHeight="1" thickBot="1" x14ac:dyDescent="0.3">
      <c r="A43" s="81"/>
      <c r="B43" s="87"/>
      <c r="C43" s="102"/>
      <c r="D43" s="119"/>
      <c r="E43" s="120"/>
      <c r="F43" s="65"/>
      <c r="G43" s="102"/>
      <c r="H43" s="118"/>
      <c r="I43" s="118" t="s">
        <v>89</v>
      </c>
      <c r="J43" s="118" t="str">
        <f>UGAROMLITAL2001!$C$3</f>
        <v>Name Name</v>
      </c>
      <c r="K43" s="93"/>
    </row>
    <row r="44" spans="1:11" ht="15" customHeight="1" thickBot="1" x14ac:dyDescent="0.3">
      <c r="A44" s="81"/>
      <c r="B44" s="121"/>
      <c r="C44" s="62"/>
      <c r="D44" s="122"/>
      <c r="E44" s="122"/>
      <c r="F44" s="122"/>
      <c r="G44" s="62"/>
      <c r="H44" s="62"/>
      <c r="I44" s="62"/>
      <c r="J44" s="57"/>
      <c r="K44" s="123"/>
    </row>
    <row r="45" spans="1:11" ht="15" customHeight="1" x14ac:dyDescent="0.25">
      <c r="A45" s="124"/>
      <c r="B45" s="124"/>
      <c r="C45" s="124"/>
      <c r="D45" s="125"/>
      <c r="E45" s="125"/>
      <c r="F45" s="125"/>
      <c r="G45" s="124"/>
      <c r="H45" s="124"/>
      <c r="I45" s="124"/>
      <c r="J45" s="126"/>
      <c r="K45" s="124"/>
    </row>
    <row r="46" spans="1:11" ht="15" customHeight="1" thickBot="1" x14ac:dyDescent="0.3">
      <c r="A46" s="81"/>
      <c r="B46" s="81"/>
      <c r="C46" s="81"/>
      <c r="D46" s="81"/>
      <c r="E46" s="81"/>
      <c r="F46" s="81"/>
      <c r="G46" s="81"/>
      <c r="H46" s="81"/>
      <c r="I46" s="81"/>
      <c r="J46" s="82"/>
      <c r="K46" s="81"/>
    </row>
    <row r="47" spans="1:11" ht="15" customHeight="1" thickBot="1" x14ac:dyDescent="0.3">
      <c r="A47" s="81"/>
      <c r="B47" s="83"/>
      <c r="C47" s="84"/>
      <c r="D47" s="84"/>
      <c r="E47" s="84"/>
      <c r="F47" s="84"/>
      <c r="G47" s="84"/>
      <c r="H47" s="84"/>
      <c r="I47" s="84"/>
      <c r="J47" s="85"/>
      <c r="K47" s="86"/>
    </row>
    <row r="48" spans="1:11" ht="15" customHeight="1" x14ac:dyDescent="0.25">
      <c r="A48" s="81"/>
      <c r="B48" s="87"/>
      <c r="C48" s="88" t="s">
        <v>9</v>
      </c>
      <c r="D48" s="89" t="s">
        <v>91</v>
      </c>
      <c r="E48" s="90" t="s">
        <v>92</v>
      </c>
      <c r="F48" s="90" t="s">
        <v>93</v>
      </c>
      <c r="G48" s="90" t="s">
        <v>94</v>
      </c>
      <c r="H48" s="90"/>
      <c r="I48" s="91"/>
      <c r="J48" s="92" t="s">
        <v>75</v>
      </c>
      <c r="K48" s="93"/>
    </row>
    <row r="49" spans="1:11" ht="15" customHeight="1" thickBot="1" x14ac:dyDescent="0.3">
      <c r="A49" s="81"/>
      <c r="B49" s="87"/>
      <c r="C49" s="94" t="str">
        <f>UGAROMLITAL2001!B10</f>
        <v>Student 4</v>
      </c>
      <c r="D49" s="95">
        <f>UGAROMLITAL2001!F10</f>
        <v>0</v>
      </c>
      <c r="E49" s="95">
        <f>UGAROMLITAL2001!G10</f>
        <v>0</v>
      </c>
      <c r="F49" s="95">
        <f>UGAROMLITAL2001!H10</f>
        <v>0</v>
      </c>
      <c r="G49" s="95">
        <f>UGAROMLITAL2001!I10</f>
        <v>0</v>
      </c>
      <c r="H49" s="95"/>
      <c r="I49" s="96"/>
      <c r="J49" s="97">
        <f>UGAROMLITAL2001!J10</f>
        <v>0</v>
      </c>
      <c r="K49" s="93"/>
    </row>
    <row r="50" spans="1:11" ht="15" customHeight="1" x14ac:dyDescent="0.25">
      <c r="A50" s="81"/>
      <c r="B50" s="87"/>
      <c r="C50" s="98"/>
      <c r="D50" s="89" t="s">
        <v>95</v>
      </c>
      <c r="E50" s="90" t="s">
        <v>96</v>
      </c>
      <c r="F50" s="90" t="s">
        <v>97</v>
      </c>
      <c r="G50" s="90" t="s">
        <v>98</v>
      </c>
      <c r="H50" s="90"/>
      <c r="I50" s="91"/>
      <c r="J50" s="92" t="s">
        <v>99</v>
      </c>
      <c r="K50" s="93"/>
    </row>
    <row r="51" spans="1:11" ht="15" customHeight="1" thickBot="1" x14ac:dyDescent="0.3">
      <c r="A51" s="81"/>
      <c r="B51" s="87"/>
      <c r="C51" s="98" t="str">
        <f>UGAROMLITAL2001!$C$2</f>
        <v>semeYYYY</v>
      </c>
      <c r="D51" s="99">
        <f>UGAROMLITAL2001!K10</f>
        <v>0</v>
      </c>
      <c r="E51" s="99">
        <f>UGAROMLITAL2001!L10</f>
        <v>0</v>
      </c>
      <c r="F51" s="99">
        <f>UGAROMLITAL2001!M10</f>
        <v>0</v>
      </c>
      <c r="G51" s="99">
        <f>UGAROMLITAL2001!N10</f>
        <v>0</v>
      </c>
      <c r="H51" s="99"/>
      <c r="I51" s="99"/>
      <c r="J51" s="100">
        <f>UGAROMLITAL2001!O10</f>
        <v>0</v>
      </c>
      <c r="K51" s="93"/>
    </row>
    <row r="52" spans="1:11" ht="15" customHeight="1" thickBot="1" x14ac:dyDescent="0.3">
      <c r="A52" s="81"/>
      <c r="B52" s="87"/>
      <c r="C52" s="101" t="s">
        <v>76</v>
      </c>
      <c r="D52" s="102"/>
      <c r="E52" s="102"/>
      <c r="F52" s="102"/>
      <c r="G52" s="102"/>
      <c r="H52" s="84"/>
      <c r="I52" s="84"/>
      <c r="J52" s="103"/>
      <c r="K52" s="93"/>
    </row>
    <row r="53" spans="1:11" ht="15" customHeight="1" thickBot="1" x14ac:dyDescent="0.3">
      <c r="A53" s="81"/>
      <c r="B53" s="87"/>
      <c r="C53" s="98" t="str">
        <f>UGAROMLITAL2001!$H$2</f>
        <v>ITAL2001</v>
      </c>
      <c r="D53" s="104" t="s">
        <v>100</v>
      </c>
      <c r="E53" s="92" t="s">
        <v>101</v>
      </c>
      <c r="F53" s="92" t="s">
        <v>102</v>
      </c>
      <c r="G53" s="92" t="s">
        <v>77</v>
      </c>
      <c r="H53" s="92" t="s">
        <v>78</v>
      </c>
      <c r="I53" s="105"/>
      <c r="J53" s="60" t="s">
        <v>79</v>
      </c>
      <c r="K53" s="93"/>
    </row>
    <row r="54" spans="1:11" ht="15" customHeight="1" thickBot="1" x14ac:dyDescent="0.3">
      <c r="A54" s="81"/>
      <c r="B54" s="87"/>
      <c r="C54" s="101" t="s">
        <v>80</v>
      </c>
      <c r="D54" s="106">
        <f>UGAROMLITAL2001!P10</f>
        <v>0</v>
      </c>
      <c r="E54" s="106">
        <f>UGAROMLITAL2001!Q10</f>
        <v>0</v>
      </c>
      <c r="F54" s="106">
        <f>UGAROMLITAL2001!R10</f>
        <v>0</v>
      </c>
      <c r="G54" s="106">
        <f>UGAROMLITAL2001!S10</f>
        <v>0</v>
      </c>
      <c r="H54" s="106">
        <f>UGAROMLITAL2001!T10</f>
        <v>0</v>
      </c>
      <c r="I54" s="87"/>
      <c r="J54" s="107">
        <f>UGAROMLITAL2001!E10</f>
        <v>0</v>
      </c>
      <c r="K54" s="93"/>
    </row>
    <row r="55" spans="1:11" ht="15" customHeight="1" thickBot="1" x14ac:dyDescent="0.3">
      <c r="A55" s="81"/>
      <c r="B55" s="87"/>
      <c r="C55" s="108" t="str">
        <f>UGAROMLITAL2001!$H$3</f>
        <v>##-###</v>
      </c>
      <c r="D55" s="102"/>
      <c r="E55" s="66"/>
      <c r="F55" s="102"/>
      <c r="G55" s="102"/>
      <c r="H55" s="102"/>
      <c r="I55" s="109"/>
      <c r="J55" s="127" t="str">
        <f>UGAROMLITAL2001!D10</f>
        <v/>
      </c>
      <c r="K55" s="93"/>
    </row>
    <row r="56" spans="1:11" ht="15" customHeight="1" x14ac:dyDescent="0.25">
      <c r="A56" s="81"/>
      <c r="B56" s="87"/>
      <c r="C56" s="101" t="s">
        <v>82</v>
      </c>
      <c r="D56" s="110"/>
      <c r="E56" s="111" t="s">
        <v>83</v>
      </c>
      <c r="F56" s="112"/>
      <c r="G56" s="102"/>
      <c r="H56" s="102"/>
      <c r="I56" s="113" t="s">
        <v>84</v>
      </c>
      <c r="J56" s="114">
        <f ca="1">TODAY()</f>
        <v>41280</v>
      </c>
      <c r="K56" s="93"/>
    </row>
    <row r="57" spans="1:11" ht="15" customHeight="1" x14ac:dyDescent="0.25">
      <c r="A57" s="81"/>
      <c r="B57" s="87"/>
      <c r="C57" s="98" t="str">
        <f>UGAROMLITAL2001!$C$3</f>
        <v>Name Name</v>
      </c>
      <c r="D57" s="115" t="s">
        <v>86</v>
      </c>
      <c r="E57" s="116" t="s">
        <v>87</v>
      </c>
      <c r="F57" s="117" t="s">
        <v>88</v>
      </c>
      <c r="G57" s="87"/>
      <c r="H57" s="118"/>
      <c r="I57" s="101"/>
      <c r="J57" s="113"/>
      <c r="K57" s="93"/>
    </row>
    <row r="58" spans="1:11" ht="15" customHeight="1" thickBot="1" x14ac:dyDescent="0.3">
      <c r="A58" s="81"/>
      <c r="B58" s="87"/>
      <c r="C58" s="102"/>
      <c r="D58" s="119"/>
      <c r="E58" s="120"/>
      <c r="F58" s="65"/>
      <c r="G58" s="102"/>
      <c r="H58" s="118"/>
      <c r="I58" s="118" t="s">
        <v>89</v>
      </c>
      <c r="J58" s="118" t="str">
        <f>UGAROMLITAL2001!$C$3</f>
        <v>Name Name</v>
      </c>
      <c r="K58" s="93"/>
    </row>
    <row r="59" spans="1:11" ht="15" customHeight="1" thickBot="1" x14ac:dyDescent="0.3">
      <c r="A59" s="81"/>
      <c r="B59" s="121"/>
      <c r="C59" s="62"/>
      <c r="D59" s="122"/>
      <c r="E59" s="122"/>
      <c r="F59" s="122"/>
      <c r="G59" s="62"/>
      <c r="H59" s="62"/>
      <c r="I59" s="62"/>
      <c r="J59" s="57"/>
      <c r="K59" s="123"/>
    </row>
    <row r="60" spans="1:11" ht="15" customHeight="1" x14ac:dyDescent="0.25">
      <c r="A60" s="124"/>
      <c r="B60" s="124"/>
      <c r="C60" s="124"/>
      <c r="D60" s="125"/>
      <c r="E60" s="125"/>
      <c r="F60" s="125"/>
      <c r="G60" s="124"/>
      <c r="H60" s="124"/>
      <c r="I60" s="124"/>
      <c r="J60" s="126"/>
      <c r="K60" s="124"/>
    </row>
    <row r="61" spans="1:11" ht="15" customHeight="1" thickBot="1" x14ac:dyDescent="0.3">
      <c r="A61" s="81"/>
      <c r="B61" s="81"/>
      <c r="C61" s="81"/>
      <c r="D61" s="81"/>
      <c r="E61" s="81"/>
      <c r="F61" s="81"/>
      <c r="G61" s="81"/>
      <c r="H61" s="81"/>
      <c r="I61" s="81"/>
      <c r="J61" s="82"/>
      <c r="K61" s="81"/>
    </row>
    <row r="62" spans="1:11" ht="15" customHeight="1" thickBot="1" x14ac:dyDescent="0.3">
      <c r="A62" s="81"/>
      <c r="B62" s="83"/>
      <c r="C62" s="84"/>
      <c r="D62" s="84"/>
      <c r="E62" s="84"/>
      <c r="F62" s="84"/>
      <c r="G62" s="84"/>
      <c r="H62" s="84"/>
      <c r="I62" s="84"/>
      <c r="J62" s="85"/>
      <c r="K62" s="86"/>
    </row>
    <row r="63" spans="1:11" ht="15" customHeight="1" x14ac:dyDescent="0.25">
      <c r="A63" s="81"/>
      <c r="B63" s="87"/>
      <c r="C63" s="88" t="s">
        <v>9</v>
      </c>
      <c r="D63" s="89" t="s">
        <v>91</v>
      </c>
      <c r="E63" s="90" t="s">
        <v>92</v>
      </c>
      <c r="F63" s="90" t="s">
        <v>93</v>
      </c>
      <c r="G63" s="90" t="s">
        <v>94</v>
      </c>
      <c r="H63" s="90"/>
      <c r="I63" s="91"/>
      <c r="J63" s="92" t="s">
        <v>75</v>
      </c>
      <c r="K63" s="93"/>
    </row>
    <row r="64" spans="1:11" ht="15" customHeight="1" thickBot="1" x14ac:dyDescent="0.3">
      <c r="A64" s="81"/>
      <c r="B64" s="87"/>
      <c r="C64" s="94" t="str">
        <f>UGAROMLITAL2001!B11</f>
        <v>Student 5</v>
      </c>
      <c r="D64" s="95">
        <f>UGAROMLITAL2001!F11</f>
        <v>0</v>
      </c>
      <c r="E64" s="95">
        <f>UGAROMLITAL2001!G11</f>
        <v>0</v>
      </c>
      <c r="F64" s="95">
        <f>UGAROMLITAL2001!H11</f>
        <v>0</v>
      </c>
      <c r="G64" s="95">
        <f>UGAROMLITAL2001!I11</f>
        <v>0</v>
      </c>
      <c r="H64" s="95"/>
      <c r="I64" s="96"/>
      <c r="J64" s="97">
        <f>UGAROMLITAL2001!J11</f>
        <v>0</v>
      </c>
      <c r="K64" s="93"/>
    </row>
    <row r="65" spans="1:11" ht="15" customHeight="1" x14ac:dyDescent="0.25">
      <c r="A65" s="81"/>
      <c r="B65" s="87"/>
      <c r="C65" s="98"/>
      <c r="D65" s="89" t="s">
        <v>95</v>
      </c>
      <c r="E65" s="90" t="s">
        <v>96</v>
      </c>
      <c r="F65" s="90" t="s">
        <v>97</v>
      </c>
      <c r="G65" s="90" t="s">
        <v>98</v>
      </c>
      <c r="H65" s="90"/>
      <c r="I65" s="91"/>
      <c r="J65" s="92" t="s">
        <v>99</v>
      </c>
      <c r="K65" s="93"/>
    </row>
    <row r="66" spans="1:11" ht="15" customHeight="1" thickBot="1" x14ac:dyDescent="0.3">
      <c r="A66" s="81"/>
      <c r="B66" s="87"/>
      <c r="C66" s="98" t="str">
        <f>UGAROMLITAL2001!$C$2</f>
        <v>semeYYYY</v>
      </c>
      <c r="D66" s="99">
        <f>UGAROMLITAL2001!K11</f>
        <v>0</v>
      </c>
      <c r="E66" s="99">
        <f>UGAROMLITAL2001!L11</f>
        <v>0</v>
      </c>
      <c r="F66" s="99">
        <f>UGAROMLITAL2001!M11</f>
        <v>0</v>
      </c>
      <c r="G66" s="99">
        <f>UGAROMLITAL2001!N11</f>
        <v>0</v>
      </c>
      <c r="H66" s="99"/>
      <c r="I66" s="99"/>
      <c r="J66" s="100">
        <f>UGAROMLITAL2001!O11</f>
        <v>0</v>
      </c>
      <c r="K66" s="93"/>
    </row>
    <row r="67" spans="1:11" ht="15" customHeight="1" thickBot="1" x14ac:dyDescent="0.3">
      <c r="A67" s="81"/>
      <c r="B67" s="87"/>
      <c r="C67" s="101" t="s">
        <v>76</v>
      </c>
      <c r="D67" s="102"/>
      <c r="E67" s="102"/>
      <c r="F67" s="102"/>
      <c r="G67" s="102"/>
      <c r="H67" s="84"/>
      <c r="I67" s="84"/>
      <c r="J67" s="103"/>
      <c r="K67" s="93"/>
    </row>
    <row r="68" spans="1:11" ht="15" customHeight="1" thickBot="1" x14ac:dyDescent="0.3">
      <c r="A68" s="81"/>
      <c r="B68" s="87"/>
      <c r="C68" s="98" t="str">
        <f>UGAROMLITAL2001!$H$2</f>
        <v>ITAL2001</v>
      </c>
      <c r="D68" s="104" t="s">
        <v>100</v>
      </c>
      <c r="E68" s="92" t="s">
        <v>101</v>
      </c>
      <c r="F68" s="92" t="s">
        <v>102</v>
      </c>
      <c r="G68" s="92" t="s">
        <v>77</v>
      </c>
      <c r="H68" s="92" t="s">
        <v>78</v>
      </c>
      <c r="I68" s="105"/>
      <c r="J68" s="60" t="s">
        <v>79</v>
      </c>
      <c r="K68" s="93"/>
    </row>
    <row r="69" spans="1:11" ht="15" customHeight="1" thickBot="1" x14ac:dyDescent="0.3">
      <c r="A69" s="81"/>
      <c r="B69" s="87"/>
      <c r="C69" s="101" t="s">
        <v>80</v>
      </c>
      <c r="D69" s="106">
        <f>UGAROMLITAL2001!P11</f>
        <v>0</v>
      </c>
      <c r="E69" s="106">
        <f>UGAROMLITAL2001!Q11</f>
        <v>0</v>
      </c>
      <c r="F69" s="106">
        <f>UGAROMLITAL2001!R11</f>
        <v>0</v>
      </c>
      <c r="G69" s="106">
        <f>UGAROMLITAL2001!S11</f>
        <v>0</v>
      </c>
      <c r="H69" s="106">
        <f>UGAROMLITAL2001!T11</f>
        <v>0</v>
      </c>
      <c r="I69" s="87"/>
      <c r="J69" s="107">
        <f>UGAROMLITAL2001!E11</f>
        <v>0</v>
      </c>
      <c r="K69" s="93"/>
    </row>
    <row r="70" spans="1:11" ht="15" customHeight="1" thickBot="1" x14ac:dyDescent="0.3">
      <c r="A70" s="81"/>
      <c r="B70" s="87"/>
      <c r="C70" s="108" t="str">
        <f>UGAROMLITAL2001!$H$3</f>
        <v>##-###</v>
      </c>
      <c r="D70" s="102"/>
      <c r="E70" s="66"/>
      <c r="F70" s="102"/>
      <c r="G70" s="102"/>
      <c r="H70" s="102"/>
      <c r="I70" s="109"/>
      <c r="J70" s="127" t="str">
        <f>UGAROMLITAL2001!D11</f>
        <v/>
      </c>
      <c r="K70" s="93"/>
    </row>
    <row r="71" spans="1:11" ht="15" customHeight="1" x14ac:dyDescent="0.25">
      <c r="A71" s="81"/>
      <c r="B71" s="87"/>
      <c r="C71" s="101" t="s">
        <v>82</v>
      </c>
      <c r="D71" s="110"/>
      <c r="E71" s="111" t="s">
        <v>83</v>
      </c>
      <c r="F71" s="112"/>
      <c r="G71" s="102"/>
      <c r="H71" s="102"/>
      <c r="I71" s="113" t="s">
        <v>84</v>
      </c>
      <c r="J71" s="114">
        <f ca="1">TODAY()</f>
        <v>41280</v>
      </c>
      <c r="K71" s="93"/>
    </row>
    <row r="72" spans="1:11" ht="15" customHeight="1" x14ac:dyDescent="0.25">
      <c r="A72" s="81"/>
      <c r="B72" s="87"/>
      <c r="C72" s="98" t="str">
        <f>UGAROMLITAL2001!$C$3</f>
        <v>Name Name</v>
      </c>
      <c r="D72" s="115" t="s">
        <v>86</v>
      </c>
      <c r="E72" s="116" t="s">
        <v>87</v>
      </c>
      <c r="F72" s="117" t="s">
        <v>88</v>
      </c>
      <c r="G72" s="87"/>
      <c r="H72" s="118"/>
      <c r="I72" s="101"/>
      <c r="J72" s="113"/>
      <c r="K72" s="93"/>
    </row>
    <row r="73" spans="1:11" ht="15" customHeight="1" thickBot="1" x14ac:dyDescent="0.3">
      <c r="A73" s="81"/>
      <c r="B73" s="87"/>
      <c r="C73" s="102"/>
      <c r="D73" s="119"/>
      <c r="E73" s="120"/>
      <c r="F73" s="65"/>
      <c r="G73" s="102"/>
      <c r="H73" s="118"/>
      <c r="I73" s="118" t="s">
        <v>89</v>
      </c>
      <c r="J73" s="118" t="str">
        <f>UGAROMLITAL2001!$C$3</f>
        <v>Name Name</v>
      </c>
      <c r="K73" s="93"/>
    </row>
    <row r="74" spans="1:11" ht="15" customHeight="1" thickBot="1" x14ac:dyDescent="0.3">
      <c r="A74" s="81"/>
      <c r="B74" s="121"/>
      <c r="C74" s="62"/>
      <c r="D74" s="122"/>
      <c r="E74" s="122"/>
      <c r="F74" s="122"/>
      <c r="G74" s="62"/>
      <c r="H74" s="62"/>
      <c r="I74" s="62"/>
      <c r="J74" s="57"/>
      <c r="K74" s="123"/>
    </row>
    <row r="75" spans="1:11" ht="15" customHeight="1" x14ac:dyDescent="0.25">
      <c r="A75" s="124"/>
      <c r="B75" s="124"/>
      <c r="C75" s="124"/>
      <c r="D75" s="125"/>
      <c r="E75" s="125"/>
      <c r="F75" s="125"/>
      <c r="G75" s="124"/>
      <c r="H75" s="124"/>
      <c r="I75" s="124"/>
      <c r="J75" s="126"/>
      <c r="K75" s="124"/>
    </row>
    <row r="76" spans="1:11" ht="15" customHeight="1" thickBot="1" x14ac:dyDescent="0.3">
      <c r="A76" s="81"/>
      <c r="B76" s="81"/>
      <c r="C76" s="81"/>
      <c r="D76" s="81"/>
      <c r="E76" s="81"/>
      <c r="F76" s="81"/>
      <c r="G76" s="81"/>
      <c r="H76" s="81"/>
      <c r="I76" s="81"/>
      <c r="J76" s="82"/>
      <c r="K76" s="81"/>
    </row>
    <row r="77" spans="1:11" ht="15" customHeight="1" thickBot="1" x14ac:dyDescent="0.3">
      <c r="A77" s="81"/>
      <c r="B77" s="83"/>
      <c r="C77" s="84"/>
      <c r="D77" s="84"/>
      <c r="E77" s="84"/>
      <c r="F77" s="84"/>
      <c r="G77" s="84"/>
      <c r="H77" s="84"/>
      <c r="I77" s="84"/>
      <c r="J77" s="85"/>
      <c r="K77" s="86"/>
    </row>
    <row r="78" spans="1:11" ht="15" customHeight="1" x14ac:dyDescent="0.25">
      <c r="A78" s="81"/>
      <c r="B78" s="87"/>
      <c r="C78" s="88" t="s">
        <v>9</v>
      </c>
      <c r="D78" s="89" t="s">
        <v>91</v>
      </c>
      <c r="E78" s="90" t="s">
        <v>92</v>
      </c>
      <c r="F78" s="90" t="s">
        <v>93</v>
      </c>
      <c r="G78" s="90" t="s">
        <v>94</v>
      </c>
      <c r="H78" s="90"/>
      <c r="I78" s="91"/>
      <c r="J78" s="92" t="s">
        <v>75</v>
      </c>
      <c r="K78" s="93"/>
    </row>
    <row r="79" spans="1:11" ht="15" customHeight="1" thickBot="1" x14ac:dyDescent="0.3">
      <c r="A79" s="81"/>
      <c r="B79" s="87"/>
      <c r="C79" s="94" t="str">
        <f>UGAROMLITAL2001!B12</f>
        <v>Student 6</v>
      </c>
      <c r="D79" s="95">
        <f>UGAROMLITAL2001!F12</f>
        <v>0</v>
      </c>
      <c r="E79" s="95">
        <f>UGAROMLITAL2001!G12</f>
        <v>0</v>
      </c>
      <c r="F79" s="95">
        <f>UGAROMLITAL2001!H12</f>
        <v>0</v>
      </c>
      <c r="G79" s="95">
        <f>UGAROMLITAL2001!I12</f>
        <v>0</v>
      </c>
      <c r="H79" s="95"/>
      <c r="I79" s="96"/>
      <c r="J79" s="97">
        <f>UGAROMLITAL2001!J12</f>
        <v>0</v>
      </c>
      <c r="K79" s="93"/>
    </row>
    <row r="80" spans="1:11" ht="15" customHeight="1" x14ac:dyDescent="0.25">
      <c r="A80" s="81"/>
      <c r="B80" s="87"/>
      <c r="C80" s="98"/>
      <c r="D80" s="89" t="s">
        <v>95</v>
      </c>
      <c r="E80" s="90" t="s">
        <v>96</v>
      </c>
      <c r="F80" s="90" t="s">
        <v>97</v>
      </c>
      <c r="G80" s="90" t="s">
        <v>98</v>
      </c>
      <c r="H80" s="90"/>
      <c r="I80" s="91"/>
      <c r="J80" s="92" t="s">
        <v>99</v>
      </c>
      <c r="K80" s="93"/>
    </row>
    <row r="81" spans="1:11" ht="15" customHeight="1" thickBot="1" x14ac:dyDescent="0.3">
      <c r="A81" s="81"/>
      <c r="B81" s="87"/>
      <c r="C81" s="98" t="str">
        <f>UGAROMLITAL2001!$C$2</f>
        <v>semeYYYY</v>
      </c>
      <c r="D81" s="99">
        <f>UGAROMLITAL2001!K12</f>
        <v>0</v>
      </c>
      <c r="E81" s="99">
        <f>UGAROMLITAL2001!L12</f>
        <v>0</v>
      </c>
      <c r="F81" s="99">
        <f>UGAROMLITAL2001!M12</f>
        <v>0</v>
      </c>
      <c r="G81" s="99">
        <f>UGAROMLITAL2001!N12</f>
        <v>0</v>
      </c>
      <c r="H81" s="99"/>
      <c r="I81" s="99"/>
      <c r="J81" s="100">
        <f>UGAROMLITAL2001!O12</f>
        <v>0</v>
      </c>
      <c r="K81" s="93"/>
    </row>
    <row r="82" spans="1:11" ht="15" customHeight="1" thickBot="1" x14ac:dyDescent="0.3">
      <c r="A82" s="81"/>
      <c r="B82" s="87"/>
      <c r="C82" s="101" t="s">
        <v>76</v>
      </c>
      <c r="D82" s="102"/>
      <c r="E82" s="102"/>
      <c r="F82" s="102"/>
      <c r="G82" s="102"/>
      <c r="H82" s="84"/>
      <c r="I82" s="84"/>
      <c r="J82" s="103"/>
      <c r="K82" s="93"/>
    </row>
    <row r="83" spans="1:11" ht="15" customHeight="1" thickBot="1" x14ac:dyDescent="0.3">
      <c r="A83" s="81"/>
      <c r="B83" s="87"/>
      <c r="C83" s="98" t="str">
        <f>UGAROMLITAL2001!$H$2</f>
        <v>ITAL2001</v>
      </c>
      <c r="D83" s="104" t="s">
        <v>100</v>
      </c>
      <c r="E83" s="92" t="s">
        <v>101</v>
      </c>
      <c r="F83" s="92" t="s">
        <v>102</v>
      </c>
      <c r="G83" s="92" t="s">
        <v>77</v>
      </c>
      <c r="H83" s="92" t="s">
        <v>78</v>
      </c>
      <c r="I83" s="105"/>
      <c r="J83" s="60" t="s">
        <v>79</v>
      </c>
      <c r="K83" s="93"/>
    </row>
    <row r="84" spans="1:11" ht="15" customHeight="1" thickBot="1" x14ac:dyDescent="0.3">
      <c r="A84" s="81"/>
      <c r="B84" s="87"/>
      <c r="C84" s="101" t="s">
        <v>80</v>
      </c>
      <c r="D84" s="106">
        <f>UGAROMLITAL2001!P12</f>
        <v>0</v>
      </c>
      <c r="E84" s="106">
        <f>UGAROMLITAL2001!Q12</f>
        <v>0</v>
      </c>
      <c r="F84" s="106">
        <f>UGAROMLITAL2001!R12</f>
        <v>0</v>
      </c>
      <c r="G84" s="106">
        <f>UGAROMLITAL2001!S12</f>
        <v>0</v>
      </c>
      <c r="H84" s="106">
        <f>UGAROMLITAL2001!T12</f>
        <v>0</v>
      </c>
      <c r="I84" s="87"/>
      <c r="J84" s="107">
        <f>UGAROMLITAL2001!E12</f>
        <v>0</v>
      </c>
      <c r="K84" s="93"/>
    </row>
    <row r="85" spans="1:11" ht="15" customHeight="1" thickBot="1" x14ac:dyDescent="0.3">
      <c r="A85" s="81"/>
      <c r="B85" s="87"/>
      <c r="C85" s="108" t="str">
        <f>UGAROMLITAL2001!$H$3</f>
        <v>##-###</v>
      </c>
      <c r="D85" s="102"/>
      <c r="E85" s="66"/>
      <c r="F85" s="102"/>
      <c r="G85" s="102"/>
      <c r="H85" s="102"/>
      <c r="I85" s="109"/>
      <c r="J85" s="127" t="str">
        <f>UGAROMLITAL2001!D12</f>
        <v/>
      </c>
      <c r="K85" s="93"/>
    </row>
    <row r="86" spans="1:11" ht="15" customHeight="1" x14ac:dyDescent="0.25">
      <c r="A86" s="81"/>
      <c r="B86" s="87"/>
      <c r="C86" s="101" t="s">
        <v>82</v>
      </c>
      <c r="D86" s="110"/>
      <c r="E86" s="111" t="s">
        <v>83</v>
      </c>
      <c r="F86" s="112"/>
      <c r="G86" s="102"/>
      <c r="H86" s="102"/>
      <c r="I86" s="113" t="s">
        <v>84</v>
      </c>
      <c r="J86" s="114">
        <f ca="1">TODAY()</f>
        <v>41280</v>
      </c>
      <c r="K86" s="93"/>
    </row>
    <row r="87" spans="1:11" ht="15" customHeight="1" x14ac:dyDescent="0.25">
      <c r="A87" s="81"/>
      <c r="B87" s="87"/>
      <c r="C87" s="98" t="str">
        <f>UGAROMLITAL2001!$C$3</f>
        <v>Name Name</v>
      </c>
      <c r="D87" s="115" t="s">
        <v>86</v>
      </c>
      <c r="E87" s="116" t="s">
        <v>87</v>
      </c>
      <c r="F87" s="117" t="s">
        <v>88</v>
      </c>
      <c r="G87" s="87"/>
      <c r="H87" s="118"/>
      <c r="I87" s="101"/>
      <c r="J87" s="113"/>
      <c r="K87" s="93"/>
    </row>
    <row r="88" spans="1:11" ht="15" customHeight="1" thickBot="1" x14ac:dyDescent="0.3">
      <c r="A88" s="81"/>
      <c r="B88" s="87"/>
      <c r="C88" s="102"/>
      <c r="D88" s="119"/>
      <c r="E88" s="120"/>
      <c r="F88" s="65"/>
      <c r="G88" s="102"/>
      <c r="H88" s="118"/>
      <c r="I88" s="118" t="s">
        <v>89</v>
      </c>
      <c r="J88" s="118" t="str">
        <f>UGAROMLITAL2001!$C$3</f>
        <v>Name Name</v>
      </c>
      <c r="K88" s="93"/>
    </row>
    <row r="89" spans="1:11" ht="15" customHeight="1" thickBot="1" x14ac:dyDescent="0.3">
      <c r="A89" s="81"/>
      <c r="B89" s="121"/>
      <c r="C89" s="62"/>
      <c r="D89" s="122"/>
      <c r="E89" s="122"/>
      <c r="F89" s="122"/>
      <c r="G89" s="62"/>
      <c r="H89" s="62"/>
      <c r="I89" s="62"/>
      <c r="J89" s="57"/>
      <c r="K89" s="123"/>
    </row>
    <row r="90" spans="1:11" ht="15" customHeight="1" x14ac:dyDescent="0.25">
      <c r="A90" s="124"/>
      <c r="B90" s="124"/>
      <c r="C90" s="124"/>
      <c r="D90" s="125"/>
      <c r="E90" s="125"/>
      <c r="F90" s="125"/>
      <c r="G90" s="124"/>
      <c r="H90" s="124"/>
      <c r="I90" s="124"/>
      <c r="J90" s="126"/>
      <c r="K90" s="124"/>
    </row>
    <row r="91" spans="1:11" ht="15" customHeight="1" thickBot="1" x14ac:dyDescent="0.3">
      <c r="A91" s="81"/>
      <c r="B91" s="81"/>
      <c r="C91" s="81"/>
      <c r="D91" s="81"/>
      <c r="E91" s="81"/>
      <c r="F91" s="81"/>
      <c r="G91" s="81"/>
      <c r="H91" s="81"/>
      <c r="I91" s="81"/>
      <c r="J91" s="82"/>
      <c r="K91" s="81"/>
    </row>
    <row r="92" spans="1:11" ht="15" customHeight="1" thickBot="1" x14ac:dyDescent="0.3">
      <c r="A92" s="81"/>
      <c r="B92" s="83"/>
      <c r="C92" s="84"/>
      <c r="D92" s="84"/>
      <c r="E92" s="84"/>
      <c r="F92" s="84"/>
      <c r="G92" s="84"/>
      <c r="H92" s="84"/>
      <c r="I92" s="84"/>
      <c r="J92" s="85"/>
      <c r="K92" s="86"/>
    </row>
    <row r="93" spans="1:11" ht="15" customHeight="1" x14ac:dyDescent="0.25">
      <c r="A93" s="81"/>
      <c r="B93" s="87"/>
      <c r="C93" s="88" t="s">
        <v>9</v>
      </c>
      <c r="D93" s="89" t="s">
        <v>91</v>
      </c>
      <c r="E93" s="90" t="s">
        <v>92</v>
      </c>
      <c r="F93" s="90" t="s">
        <v>93</v>
      </c>
      <c r="G93" s="90" t="s">
        <v>94</v>
      </c>
      <c r="H93" s="90"/>
      <c r="I93" s="91"/>
      <c r="J93" s="92" t="s">
        <v>75</v>
      </c>
      <c r="K93" s="93"/>
    </row>
    <row r="94" spans="1:11" ht="15" customHeight="1" thickBot="1" x14ac:dyDescent="0.3">
      <c r="A94" s="81"/>
      <c r="B94" s="87"/>
      <c r="C94" s="94" t="str">
        <f>UGAROMLITAL2001!B13</f>
        <v>Student 7</v>
      </c>
      <c r="D94" s="95">
        <f>UGAROMLITAL2001!F13</f>
        <v>0</v>
      </c>
      <c r="E94" s="95">
        <f>UGAROMLITAL2001!G13</f>
        <v>0</v>
      </c>
      <c r="F94" s="95">
        <f>UGAROMLITAL2001!H13</f>
        <v>0</v>
      </c>
      <c r="G94" s="95">
        <f>UGAROMLITAL2001!I13</f>
        <v>0</v>
      </c>
      <c r="H94" s="95"/>
      <c r="I94" s="96"/>
      <c r="J94" s="97">
        <f>UGAROMLITAL2001!J13</f>
        <v>0</v>
      </c>
      <c r="K94" s="93"/>
    </row>
    <row r="95" spans="1:11" ht="15" customHeight="1" x14ac:dyDescent="0.25">
      <c r="A95" s="81"/>
      <c r="B95" s="87"/>
      <c r="C95" s="98"/>
      <c r="D95" s="89" t="s">
        <v>95</v>
      </c>
      <c r="E95" s="90" t="s">
        <v>96</v>
      </c>
      <c r="F95" s="90" t="s">
        <v>97</v>
      </c>
      <c r="G95" s="90" t="s">
        <v>98</v>
      </c>
      <c r="H95" s="90"/>
      <c r="I95" s="91"/>
      <c r="J95" s="92" t="s">
        <v>99</v>
      </c>
      <c r="K95" s="93"/>
    </row>
    <row r="96" spans="1:11" ht="15" customHeight="1" thickBot="1" x14ac:dyDescent="0.3">
      <c r="A96" s="81"/>
      <c r="B96" s="87"/>
      <c r="C96" s="98" t="str">
        <f>UGAROMLITAL2001!$C$2</f>
        <v>semeYYYY</v>
      </c>
      <c r="D96" s="99">
        <f>UGAROMLITAL2001!K13</f>
        <v>0</v>
      </c>
      <c r="E96" s="99">
        <f>UGAROMLITAL2001!L13</f>
        <v>0</v>
      </c>
      <c r="F96" s="99">
        <f>UGAROMLITAL2001!M13</f>
        <v>0</v>
      </c>
      <c r="G96" s="99">
        <f>UGAROMLITAL2001!N13</f>
        <v>0</v>
      </c>
      <c r="H96" s="99"/>
      <c r="I96" s="99"/>
      <c r="J96" s="100">
        <f>UGAROMLITAL2001!O13</f>
        <v>0</v>
      </c>
      <c r="K96" s="93"/>
    </row>
    <row r="97" spans="1:11" ht="15" customHeight="1" thickBot="1" x14ac:dyDescent="0.3">
      <c r="A97" s="81"/>
      <c r="B97" s="87"/>
      <c r="C97" s="101" t="s">
        <v>76</v>
      </c>
      <c r="D97" s="102"/>
      <c r="E97" s="102"/>
      <c r="F97" s="102"/>
      <c r="G97" s="102"/>
      <c r="H97" s="84"/>
      <c r="I97" s="84"/>
      <c r="J97" s="103"/>
      <c r="K97" s="93"/>
    </row>
    <row r="98" spans="1:11" ht="15" customHeight="1" thickBot="1" x14ac:dyDescent="0.3">
      <c r="A98" s="81"/>
      <c r="B98" s="87"/>
      <c r="C98" s="98" t="str">
        <f>UGAROMLITAL2001!$H$2</f>
        <v>ITAL2001</v>
      </c>
      <c r="D98" s="104" t="s">
        <v>100</v>
      </c>
      <c r="E98" s="92" t="s">
        <v>101</v>
      </c>
      <c r="F98" s="92" t="s">
        <v>102</v>
      </c>
      <c r="G98" s="92" t="s">
        <v>77</v>
      </c>
      <c r="H98" s="92" t="s">
        <v>78</v>
      </c>
      <c r="I98" s="105"/>
      <c r="J98" s="60" t="s">
        <v>79</v>
      </c>
      <c r="K98" s="93"/>
    </row>
    <row r="99" spans="1:11" ht="15" customHeight="1" thickBot="1" x14ac:dyDescent="0.3">
      <c r="A99" s="81"/>
      <c r="B99" s="87"/>
      <c r="C99" s="101" t="s">
        <v>80</v>
      </c>
      <c r="D99" s="106">
        <f>UGAROMLITAL2001!P13</f>
        <v>0</v>
      </c>
      <c r="E99" s="106">
        <f>UGAROMLITAL2001!Q13</f>
        <v>0</v>
      </c>
      <c r="F99" s="106">
        <f>UGAROMLITAL2001!R13</f>
        <v>0</v>
      </c>
      <c r="G99" s="106">
        <f>UGAROMLITAL2001!S13</f>
        <v>0</v>
      </c>
      <c r="H99" s="106">
        <f>UGAROMLITAL2001!T13</f>
        <v>0</v>
      </c>
      <c r="I99" s="87"/>
      <c r="J99" s="107">
        <f>UGAROMLITAL2001!E13</f>
        <v>0</v>
      </c>
      <c r="K99" s="93"/>
    </row>
    <row r="100" spans="1:11" ht="15" customHeight="1" thickBot="1" x14ac:dyDescent="0.3">
      <c r="A100" s="81"/>
      <c r="B100" s="87"/>
      <c r="C100" s="108" t="str">
        <f>UGAROMLITAL2001!$H$3</f>
        <v>##-###</v>
      </c>
      <c r="D100" s="102"/>
      <c r="E100" s="66"/>
      <c r="F100" s="102"/>
      <c r="G100" s="102"/>
      <c r="H100" s="102"/>
      <c r="I100" s="109"/>
      <c r="J100" s="127" t="str">
        <f>UGAROMLITAL2001!D13</f>
        <v/>
      </c>
      <c r="K100" s="93"/>
    </row>
    <row r="101" spans="1:11" ht="15" customHeight="1" x14ac:dyDescent="0.25">
      <c r="A101" s="81"/>
      <c r="B101" s="87"/>
      <c r="C101" s="101" t="s">
        <v>82</v>
      </c>
      <c r="D101" s="110"/>
      <c r="E101" s="111" t="s">
        <v>83</v>
      </c>
      <c r="F101" s="112"/>
      <c r="G101" s="102"/>
      <c r="H101" s="102"/>
      <c r="I101" s="113" t="s">
        <v>84</v>
      </c>
      <c r="J101" s="114">
        <f ca="1">TODAY()</f>
        <v>41280</v>
      </c>
      <c r="K101" s="93"/>
    </row>
    <row r="102" spans="1:11" ht="15" customHeight="1" x14ac:dyDescent="0.25">
      <c r="A102" s="81"/>
      <c r="B102" s="87"/>
      <c r="C102" s="98" t="str">
        <f>UGAROMLITAL2001!$C$3</f>
        <v>Name Name</v>
      </c>
      <c r="D102" s="115" t="s">
        <v>86</v>
      </c>
      <c r="E102" s="116" t="s">
        <v>87</v>
      </c>
      <c r="F102" s="117" t="s">
        <v>88</v>
      </c>
      <c r="G102" s="87"/>
      <c r="H102" s="118"/>
      <c r="I102" s="101"/>
      <c r="J102" s="113"/>
      <c r="K102" s="93"/>
    </row>
    <row r="103" spans="1:11" ht="15" customHeight="1" thickBot="1" x14ac:dyDescent="0.3">
      <c r="A103" s="81"/>
      <c r="B103" s="87"/>
      <c r="C103" s="102"/>
      <c r="D103" s="119"/>
      <c r="E103" s="120"/>
      <c r="F103" s="65"/>
      <c r="G103" s="102"/>
      <c r="H103" s="118"/>
      <c r="I103" s="118" t="s">
        <v>89</v>
      </c>
      <c r="J103" s="118" t="str">
        <f>UGAROMLITAL2001!$C$3</f>
        <v>Name Name</v>
      </c>
      <c r="K103" s="93"/>
    </row>
    <row r="104" spans="1:11" ht="15" customHeight="1" thickBot="1" x14ac:dyDescent="0.3">
      <c r="A104" s="81"/>
      <c r="B104" s="121"/>
      <c r="C104" s="62"/>
      <c r="D104" s="122"/>
      <c r="E104" s="122"/>
      <c r="F104" s="122"/>
      <c r="G104" s="62"/>
      <c r="H104" s="62"/>
      <c r="I104" s="62"/>
      <c r="J104" s="57"/>
      <c r="K104" s="123"/>
    </row>
    <row r="105" spans="1:11" ht="15" customHeight="1" x14ac:dyDescent="0.25">
      <c r="A105" s="124"/>
      <c r="B105" s="124"/>
      <c r="C105" s="124"/>
      <c r="D105" s="125"/>
      <c r="E105" s="125"/>
      <c r="F105" s="125"/>
      <c r="G105" s="124"/>
      <c r="H105" s="124"/>
      <c r="I105" s="124"/>
      <c r="J105" s="126"/>
      <c r="K105" s="124"/>
    </row>
    <row r="106" spans="1:11" ht="15" customHeight="1" thickBot="1" x14ac:dyDescent="0.3">
      <c r="A106" s="81"/>
      <c r="B106" s="81"/>
      <c r="C106" s="81"/>
      <c r="D106" s="81"/>
      <c r="E106" s="81"/>
      <c r="F106" s="81"/>
      <c r="G106" s="81"/>
      <c r="H106" s="81"/>
      <c r="I106" s="81"/>
      <c r="J106" s="82"/>
      <c r="K106" s="81"/>
    </row>
    <row r="107" spans="1:11" ht="15" customHeight="1" thickBot="1" x14ac:dyDescent="0.3">
      <c r="A107" s="81"/>
      <c r="B107" s="83"/>
      <c r="C107" s="84"/>
      <c r="D107" s="84"/>
      <c r="E107" s="84"/>
      <c r="F107" s="84"/>
      <c r="G107" s="84"/>
      <c r="H107" s="84"/>
      <c r="I107" s="84"/>
      <c r="J107" s="85"/>
      <c r="K107" s="86"/>
    </row>
    <row r="108" spans="1:11" ht="15" customHeight="1" x14ac:dyDescent="0.25">
      <c r="A108" s="81"/>
      <c r="B108" s="87"/>
      <c r="C108" s="88" t="s">
        <v>9</v>
      </c>
      <c r="D108" s="89" t="s">
        <v>91</v>
      </c>
      <c r="E108" s="90" t="s">
        <v>92</v>
      </c>
      <c r="F108" s="90" t="s">
        <v>93</v>
      </c>
      <c r="G108" s="90" t="s">
        <v>94</v>
      </c>
      <c r="H108" s="90"/>
      <c r="I108" s="91"/>
      <c r="J108" s="92" t="s">
        <v>75</v>
      </c>
      <c r="K108" s="93"/>
    </row>
    <row r="109" spans="1:11" ht="15" customHeight="1" thickBot="1" x14ac:dyDescent="0.3">
      <c r="A109" s="81"/>
      <c r="B109" s="87"/>
      <c r="C109" s="94" t="str">
        <f>UGAROMLITAL2001!B14</f>
        <v>Student 8</v>
      </c>
      <c r="D109" s="95">
        <f>UGAROMLITAL2001!F14</f>
        <v>0</v>
      </c>
      <c r="E109" s="95">
        <f>UGAROMLITAL2001!G14</f>
        <v>0</v>
      </c>
      <c r="F109" s="95">
        <f>UGAROMLITAL2001!H14</f>
        <v>0</v>
      </c>
      <c r="G109" s="95">
        <f>UGAROMLITAL2001!I14</f>
        <v>0</v>
      </c>
      <c r="H109" s="95"/>
      <c r="I109" s="96"/>
      <c r="J109" s="97">
        <f>UGAROMLITAL2001!J14</f>
        <v>0</v>
      </c>
      <c r="K109" s="93"/>
    </row>
    <row r="110" spans="1:11" ht="15" customHeight="1" x14ac:dyDescent="0.25">
      <c r="A110" s="81"/>
      <c r="B110" s="87"/>
      <c r="C110" s="98"/>
      <c r="D110" s="89" t="s">
        <v>95</v>
      </c>
      <c r="E110" s="90" t="s">
        <v>96</v>
      </c>
      <c r="F110" s="90" t="s">
        <v>97</v>
      </c>
      <c r="G110" s="90" t="s">
        <v>98</v>
      </c>
      <c r="H110" s="90"/>
      <c r="I110" s="91"/>
      <c r="J110" s="92" t="s">
        <v>99</v>
      </c>
      <c r="K110" s="93"/>
    </row>
    <row r="111" spans="1:11" ht="15" customHeight="1" thickBot="1" x14ac:dyDescent="0.3">
      <c r="A111" s="81"/>
      <c r="B111" s="87"/>
      <c r="C111" s="98" t="str">
        <f>UGAROMLITAL2001!$C$2</f>
        <v>semeYYYY</v>
      </c>
      <c r="D111" s="99">
        <f>UGAROMLITAL2001!K14</f>
        <v>0</v>
      </c>
      <c r="E111" s="99">
        <f>UGAROMLITAL2001!L14</f>
        <v>0</v>
      </c>
      <c r="F111" s="99">
        <f>UGAROMLITAL2001!M14</f>
        <v>0</v>
      </c>
      <c r="G111" s="99">
        <f>UGAROMLITAL2001!N14</f>
        <v>0</v>
      </c>
      <c r="H111" s="99"/>
      <c r="I111" s="99"/>
      <c r="J111" s="100">
        <f>UGAROMLITAL2001!O14</f>
        <v>0</v>
      </c>
      <c r="K111" s="93"/>
    </row>
    <row r="112" spans="1:11" ht="15" customHeight="1" thickBot="1" x14ac:dyDescent="0.3">
      <c r="A112" s="81"/>
      <c r="B112" s="87"/>
      <c r="C112" s="101" t="s">
        <v>76</v>
      </c>
      <c r="D112" s="102"/>
      <c r="E112" s="102"/>
      <c r="F112" s="102"/>
      <c r="G112" s="102"/>
      <c r="H112" s="84"/>
      <c r="I112" s="84"/>
      <c r="J112" s="103"/>
      <c r="K112" s="93"/>
    </row>
    <row r="113" spans="1:11" ht="15" customHeight="1" thickBot="1" x14ac:dyDescent="0.3">
      <c r="A113" s="81"/>
      <c r="B113" s="87"/>
      <c r="C113" s="98" t="str">
        <f>UGAROMLITAL2001!$H$2</f>
        <v>ITAL2001</v>
      </c>
      <c r="D113" s="104" t="s">
        <v>100</v>
      </c>
      <c r="E113" s="92" t="s">
        <v>101</v>
      </c>
      <c r="F113" s="92" t="s">
        <v>102</v>
      </c>
      <c r="G113" s="92" t="s">
        <v>77</v>
      </c>
      <c r="H113" s="92" t="s">
        <v>78</v>
      </c>
      <c r="I113" s="105"/>
      <c r="J113" s="60" t="s">
        <v>79</v>
      </c>
      <c r="K113" s="93"/>
    </row>
    <row r="114" spans="1:11" ht="15" customHeight="1" thickBot="1" x14ac:dyDescent="0.3">
      <c r="A114" s="81"/>
      <c r="B114" s="87"/>
      <c r="C114" s="101" t="s">
        <v>80</v>
      </c>
      <c r="D114" s="106">
        <f>UGAROMLITAL2001!P14</f>
        <v>0</v>
      </c>
      <c r="E114" s="106">
        <f>UGAROMLITAL2001!Q14</f>
        <v>0</v>
      </c>
      <c r="F114" s="106">
        <f>UGAROMLITAL2001!R14</f>
        <v>0</v>
      </c>
      <c r="G114" s="106">
        <f>UGAROMLITAL2001!S14</f>
        <v>0</v>
      </c>
      <c r="H114" s="106">
        <f>UGAROMLITAL2001!T14</f>
        <v>0</v>
      </c>
      <c r="I114" s="87"/>
      <c r="J114" s="107">
        <f>UGAROMLITAL2001!E14</f>
        <v>0</v>
      </c>
      <c r="K114" s="93"/>
    </row>
    <row r="115" spans="1:11" ht="15" customHeight="1" thickBot="1" x14ac:dyDescent="0.3">
      <c r="A115" s="81"/>
      <c r="B115" s="87"/>
      <c r="C115" s="108" t="str">
        <f>UGAROMLITAL2001!$H$3</f>
        <v>##-###</v>
      </c>
      <c r="D115" s="102"/>
      <c r="E115" s="66"/>
      <c r="F115" s="102"/>
      <c r="G115" s="102"/>
      <c r="H115" s="102"/>
      <c r="I115" s="109"/>
      <c r="J115" s="127" t="str">
        <f>UGAROMLITAL2001!D14</f>
        <v/>
      </c>
      <c r="K115" s="93"/>
    </row>
    <row r="116" spans="1:11" ht="15" customHeight="1" x14ac:dyDescent="0.25">
      <c r="A116" s="81"/>
      <c r="B116" s="87"/>
      <c r="C116" s="101" t="s">
        <v>82</v>
      </c>
      <c r="D116" s="110"/>
      <c r="E116" s="111" t="s">
        <v>83</v>
      </c>
      <c r="F116" s="112"/>
      <c r="G116" s="102"/>
      <c r="H116" s="102"/>
      <c r="I116" s="113" t="s">
        <v>84</v>
      </c>
      <c r="J116" s="114">
        <f ca="1">TODAY()</f>
        <v>41280</v>
      </c>
      <c r="K116" s="93"/>
    </row>
    <row r="117" spans="1:11" ht="15" customHeight="1" x14ac:dyDescent="0.25">
      <c r="A117" s="81"/>
      <c r="B117" s="87"/>
      <c r="C117" s="98" t="str">
        <f>UGAROMLITAL2001!$C$3</f>
        <v>Name Name</v>
      </c>
      <c r="D117" s="115" t="s">
        <v>86</v>
      </c>
      <c r="E117" s="116" t="s">
        <v>87</v>
      </c>
      <c r="F117" s="117" t="s">
        <v>88</v>
      </c>
      <c r="G117" s="87"/>
      <c r="H117" s="118"/>
      <c r="I117" s="101"/>
      <c r="J117" s="113"/>
      <c r="K117" s="93"/>
    </row>
    <row r="118" spans="1:11" ht="15" customHeight="1" thickBot="1" x14ac:dyDescent="0.3">
      <c r="A118" s="81"/>
      <c r="B118" s="87"/>
      <c r="C118" s="102"/>
      <c r="D118" s="119"/>
      <c r="E118" s="120"/>
      <c r="F118" s="65"/>
      <c r="G118" s="102"/>
      <c r="H118" s="118"/>
      <c r="I118" s="118" t="s">
        <v>89</v>
      </c>
      <c r="J118" s="118" t="str">
        <f>UGAROMLITAL2001!$C$3</f>
        <v>Name Name</v>
      </c>
      <c r="K118" s="93"/>
    </row>
    <row r="119" spans="1:11" ht="15" customHeight="1" thickBot="1" x14ac:dyDescent="0.3">
      <c r="A119" s="81"/>
      <c r="B119" s="121"/>
      <c r="C119" s="62"/>
      <c r="D119" s="122"/>
      <c r="E119" s="122"/>
      <c r="F119" s="122"/>
      <c r="G119" s="62"/>
      <c r="H119" s="62"/>
      <c r="I119" s="62"/>
      <c r="J119" s="57"/>
      <c r="K119" s="123"/>
    </row>
    <row r="120" spans="1:11" ht="15" customHeight="1" x14ac:dyDescent="0.25">
      <c r="A120" s="124"/>
      <c r="B120" s="124"/>
      <c r="C120" s="124"/>
      <c r="D120" s="125"/>
      <c r="E120" s="125"/>
      <c r="F120" s="125"/>
      <c r="G120" s="124"/>
      <c r="H120" s="124"/>
      <c r="I120" s="124"/>
      <c r="J120" s="126"/>
      <c r="K120" s="124"/>
    </row>
    <row r="121" spans="1:11" ht="15" customHeight="1" thickBot="1" x14ac:dyDescent="0.3">
      <c r="A121" s="81"/>
      <c r="B121" s="81"/>
      <c r="C121" s="81"/>
      <c r="D121" s="81"/>
      <c r="E121" s="81"/>
      <c r="F121" s="81"/>
      <c r="G121" s="81"/>
      <c r="H121" s="81"/>
      <c r="I121" s="81"/>
      <c r="J121" s="82"/>
      <c r="K121" s="81"/>
    </row>
    <row r="122" spans="1:11" ht="15" customHeight="1" thickBot="1" x14ac:dyDescent="0.3">
      <c r="A122" s="81"/>
      <c r="B122" s="83"/>
      <c r="C122" s="84"/>
      <c r="D122" s="84"/>
      <c r="E122" s="84"/>
      <c r="F122" s="84"/>
      <c r="G122" s="84"/>
      <c r="H122" s="84"/>
      <c r="I122" s="84"/>
      <c r="J122" s="85"/>
      <c r="K122" s="86"/>
    </row>
    <row r="123" spans="1:11" ht="15" customHeight="1" x14ac:dyDescent="0.25">
      <c r="A123" s="81"/>
      <c r="B123" s="87"/>
      <c r="C123" s="88" t="s">
        <v>9</v>
      </c>
      <c r="D123" s="89" t="s">
        <v>91</v>
      </c>
      <c r="E123" s="90" t="s">
        <v>92</v>
      </c>
      <c r="F123" s="90" t="s">
        <v>93</v>
      </c>
      <c r="G123" s="90" t="s">
        <v>94</v>
      </c>
      <c r="H123" s="90"/>
      <c r="I123" s="91"/>
      <c r="J123" s="92" t="s">
        <v>75</v>
      </c>
      <c r="K123" s="93"/>
    </row>
    <row r="124" spans="1:11" ht="15" customHeight="1" thickBot="1" x14ac:dyDescent="0.3">
      <c r="A124" s="81"/>
      <c r="B124" s="87"/>
      <c r="C124" s="94" t="str">
        <f>UGAROMLITAL2001!B15</f>
        <v>Student 9</v>
      </c>
      <c r="D124" s="95">
        <f>UGAROMLITAL2001!F15</f>
        <v>0</v>
      </c>
      <c r="E124" s="95">
        <f>UGAROMLITAL2001!G15</f>
        <v>0</v>
      </c>
      <c r="F124" s="95">
        <f>UGAROMLITAL2001!H15</f>
        <v>0</v>
      </c>
      <c r="G124" s="95">
        <f>UGAROMLITAL2001!I15</f>
        <v>0</v>
      </c>
      <c r="H124" s="95"/>
      <c r="I124" s="96"/>
      <c r="J124" s="97">
        <f>UGAROMLITAL2001!J15</f>
        <v>0</v>
      </c>
      <c r="K124" s="93"/>
    </row>
    <row r="125" spans="1:11" ht="15" customHeight="1" x14ac:dyDescent="0.25">
      <c r="A125" s="81"/>
      <c r="B125" s="87"/>
      <c r="C125" s="98"/>
      <c r="D125" s="89" t="s">
        <v>95</v>
      </c>
      <c r="E125" s="90" t="s">
        <v>96</v>
      </c>
      <c r="F125" s="90" t="s">
        <v>97</v>
      </c>
      <c r="G125" s="90" t="s">
        <v>98</v>
      </c>
      <c r="H125" s="90"/>
      <c r="I125" s="91"/>
      <c r="J125" s="92" t="s">
        <v>99</v>
      </c>
      <c r="K125" s="93"/>
    </row>
    <row r="126" spans="1:11" ht="15" customHeight="1" thickBot="1" x14ac:dyDescent="0.3">
      <c r="A126" s="81"/>
      <c r="B126" s="87"/>
      <c r="C126" s="98" t="str">
        <f>UGAROMLITAL2001!$C$2</f>
        <v>semeYYYY</v>
      </c>
      <c r="D126" s="99">
        <f>UGAROMLITAL2001!K15</f>
        <v>0</v>
      </c>
      <c r="E126" s="99">
        <f>UGAROMLITAL2001!L15</f>
        <v>0</v>
      </c>
      <c r="F126" s="99">
        <f>UGAROMLITAL2001!M15</f>
        <v>0</v>
      </c>
      <c r="G126" s="99">
        <f>UGAROMLITAL2001!N15</f>
        <v>0</v>
      </c>
      <c r="H126" s="99"/>
      <c r="I126" s="99"/>
      <c r="J126" s="100">
        <f>UGAROMLITAL2001!O15</f>
        <v>0</v>
      </c>
      <c r="K126" s="93"/>
    </row>
    <row r="127" spans="1:11" ht="15" customHeight="1" thickBot="1" x14ac:dyDescent="0.3">
      <c r="A127" s="81"/>
      <c r="B127" s="87"/>
      <c r="C127" s="101" t="s">
        <v>76</v>
      </c>
      <c r="D127" s="102"/>
      <c r="E127" s="102"/>
      <c r="F127" s="102"/>
      <c r="G127" s="102"/>
      <c r="H127" s="84"/>
      <c r="I127" s="84"/>
      <c r="J127" s="103"/>
      <c r="K127" s="93"/>
    </row>
    <row r="128" spans="1:11" ht="15" customHeight="1" thickBot="1" x14ac:dyDescent="0.3">
      <c r="A128" s="81"/>
      <c r="B128" s="87"/>
      <c r="C128" s="98" t="str">
        <f>UGAROMLITAL2001!$H$2</f>
        <v>ITAL2001</v>
      </c>
      <c r="D128" s="104" t="s">
        <v>100</v>
      </c>
      <c r="E128" s="92" t="s">
        <v>101</v>
      </c>
      <c r="F128" s="92" t="s">
        <v>102</v>
      </c>
      <c r="G128" s="92" t="s">
        <v>77</v>
      </c>
      <c r="H128" s="92" t="s">
        <v>78</v>
      </c>
      <c r="I128" s="105"/>
      <c r="J128" s="60" t="s">
        <v>79</v>
      </c>
      <c r="K128" s="93"/>
    </row>
    <row r="129" spans="1:11" ht="15" customHeight="1" thickBot="1" x14ac:dyDescent="0.3">
      <c r="A129" s="81"/>
      <c r="B129" s="87"/>
      <c r="C129" s="101" t="s">
        <v>80</v>
      </c>
      <c r="D129" s="106">
        <f>UGAROMLITAL2001!P15</f>
        <v>0</v>
      </c>
      <c r="E129" s="106">
        <f>UGAROMLITAL2001!Q15</f>
        <v>0</v>
      </c>
      <c r="F129" s="106">
        <f>UGAROMLITAL2001!R15</f>
        <v>0</v>
      </c>
      <c r="G129" s="106">
        <f>UGAROMLITAL2001!S15</f>
        <v>0</v>
      </c>
      <c r="H129" s="106">
        <f>UGAROMLITAL2001!T15</f>
        <v>0</v>
      </c>
      <c r="I129" s="87"/>
      <c r="J129" s="107">
        <f>UGAROMLITAL2001!E15</f>
        <v>0</v>
      </c>
      <c r="K129" s="93"/>
    </row>
    <row r="130" spans="1:11" ht="15" customHeight="1" thickBot="1" x14ac:dyDescent="0.3">
      <c r="A130" s="81"/>
      <c r="B130" s="87"/>
      <c r="C130" s="108" t="str">
        <f>UGAROMLITAL2001!$H$3</f>
        <v>##-###</v>
      </c>
      <c r="D130" s="102"/>
      <c r="E130" s="66"/>
      <c r="F130" s="102"/>
      <c r="G130" s="102"/>
      <c r="H130" s="102"/>
      <c r="I130" s="109"/>
      <c r="J130" s="127" t="str">
        <f>UGAROMLITAL2001!D15</f>
        <v/>
      </c>
      <c r="K130" s="93"/>
    </row>
    <row r="131" spans="1:11" ht="15" customHeight="1" x14ac:dyDescent="0.25">
      <c r="A131" s="81"/>
      <c r="B131" s="87"/>
      <c r="C131" s="101" t="s">
        <v>82</v>
      </c>
      <c r="D131" s="110"/>
      <c r="E131" s="111" t="s">
        <v>83</v>
      </c>
      <c r="F131" s="112"/>
      <c r="G131" s="102"/>
      <c r="H131" s="102"/>
      <c r="I131" s="113" t="s">
        <v>84</v>
      </c>
      <c r="J131" s="114">
        <f ca="1">TODAY()</f>
        <v>41280</v>
      </c>
      <c r="K131" s="93"/>
    </row>
    <row r="132" spans="1:11" ht="15" customHeight="1" x14ac:dyDescent="0.25">
      <c r="A132" s="81"/>
      <c r="B132" s="87"/>
      <c r="C132" s="98" t="str">
        <f>UGAROMLITAL2001!$C$3</f>
        <v>Name Name</v>
      </c>
      <c r="D132" s="115" t="s">
        <v>86</v>
      </c>
      <c r="E132" s="116" t="s">
        <v>87</v>
      </c>
      <c r="F132" s="117" t="s">
        <v>88</v>
      </c>
      <c r="G132" s="87"/>
      <c r="H132" s="118"/>
      <c r="I132" s="101"/>
      <c r="J132" s="113"/>
      <c r="K132" s="93"/>
    </row>
    <row r="133" spans="1:11" ht="15" customHeight="1" thickBot="1" x14ac:dyDescent="0.3">
      <c r="A133" s="81"/>
      <c r="B133" s="87"/>
      <c r="C133" s="102"/>
      <c r="D133" s="119"/>
      <c r="E133" s="120"/>
      <c r="F133" s="65"/>
      <c r="G133" s="102"/>
      <c r="H133" s="118"/>
      <c r="I133" s="118" t="s">
        <v>89</v>
      </c>
      <c r="J133" s="118" t="str">
        <f>UGAROMLITAL2001!$C$3</f>
        <v>Name Name</v>
      </c>
      <c r="K133" s="93"/>
    </row>
    <row r="134" spans="1:11" ht="15" customHeight="1" thickBot="1" x14ac:dyDescent="0.3">
      <c r="A134" s="81"/>
      <c r="B134" s="121"/>
      <c r="C134" s="62"/>
      <c r="D134" s="122"/>
      <c r="E134" s="122"/>
      <c r="F134" s="122"/>
      <c r="G134" s="62"/>
      <c r="H134" s="62"/>
      <c r="I134" s="62"/>
      <c r="J134" s="57"/>
      <c r="K134" s="123"/>
    </row>
    <row r="135" spans="1:11" ht="15" customHeight="1" x14ac:dyDescent="0.25">
      <c r="A135" s="124"/>
      <c r="B135" s="124"/>
      <c r="C135" s="124"/>
      <c r="D135" s="125"/>
      <c r="E135" s="125"/>
      <c r="F135" s="125"/>
      <c r="G135" s="124"/>
      <c r="H135" s="124"/>
      <c r="I135" s="124"/>
      <c r="J135" s="126"/>
      <c r="K135" s="124"/>
    </row>
    <row r="136" spans="1:11" ht="15" customHeight="1" thickBot="1" x14ac:dyDescent="0.3">
      <c r="A136" s="81"/>
      <c r="B136" s="81"/>
      <c r="C136" s="81"/>
      <c r="D136" s="81"/>
      <c r="E136" s="81"/>
      <c r="F136" s="81"/>
      <c r="G136" s="81"/>
      <c r="H136" s="81"/>
      <c r="I136" s="81"/>
      <c r="J136" s="82"/>
      <c r="K136" s="81"/>
    </row>
    <row r="137" spans="1:11" ht="15" customHeight="1" thickBot="1" x14ac:dyDescent="0.3">
      <c r="A137" s="81"/>
      <c r="B137" s="83"/>
      <c r="C137" s="84"/>
      <c r="D137" s="84"/>
      <c r="E137" s="84"/>
      <c r="F137" s="84"/>
      <c r="G137" s="84"/>
      <c r="H137" s="84"/>
      <c r="I137" s="84"/>
      <c r="J137" s="85"/>
      <c r="K137" s="86"/>
    </row>
    <row r="138" spans="1:11" ht="15" customHeight="1" x14ac:dyDescent="0.25">
      <c r="A138" s="81"/>
      <c r="B138" s="87"/>
      <c r="C138" s="88" t="s">
        <v>9</v>
      </c>
      <c r="D138" s="89" t="s">
        <v>91</v>
      </c>
      <c r="E138" s="90" t="s">
        <v>92</v>
      </c>
      <c r="F138" s="90" t="s">
        <v>93</v>
      </c>
      <c r="G138" s="90" t="s">
        <v>94</v>
      </c>
      <c r="H138" s="90"/>
      <c r="I138" s="91"/>
      <c r="J138" s="92" t="s">
        <v>75</v>
      </c>
      <c r="K138" s="93"/>
    </row>
    <row r="139" spans="1:11" ht="15" customHeight="1" thickBot="1" x14ac:dyDescent="0.3">
      <c r="A139" s="81"/>
      <c r="B139" s="87"/>
      <c r="C139" s="94" t="str">
        <f>UGAROMLITAL2001!B16</f>
        <v>Student 10</v>
      </c>
      <c r="D139" s="95">
        <f>UGAROMLITAL2001!F16</f>
        <v>0</v>
      </c>
      <c r="E139" s="95">
        <f>UGAROMLITAL2001!G16</f>
        <v>0</v>
      </c>
      <c r="F139" s="95">
        <f>UGAROMLITAL2001!H16</f>
        <v>0</v>
      </c>
      <c r="G139" s="95">
        <f>UGAROMLITAL2001!I16</f>
        <v>0</v>
      </c>
      <c r="H139" s="95"/>
      <c r="I139" s="96"/>
      <c r="J139" s="97">
        <f>UGAROMLITAL2001!J16</f>
        <v>0</v>
      </c>
      <c r="K139" s="93"/>
    </row>
    <row r="140" spans="1:11" ht="15" customHeight="1" x14ac:dyDescent="0.25">
      <c r="A140" s="81"/>
      <c r="B140" s="87"/>
      <c r="C140" s="98"/>
      <c r="D140" s="89" t="s">
        <v>95</v>
      </c>
      <c r="E140" s="90" t="s">
        <v>96</v>
      </c>
      <c r="F140" s="90" t="s">
        <v>97</v>
      </c>
      <c r="G140" s="90" t="s">
        <v>98</v>
      </c>
      <c r="H140" s="90"/>
      <c r="I140" s="91"/>
      <c r="J140" s="92" t="s">
        <v>99</v>
      </c>
      <c r="K140" s="93"/>
    </row>
    <row r="141" spans="1:11" ht="15" customHeight="1" thickBot="1" x14ac:dyDescent="0.3">
      <c r="A141" s="81"/>
      <c r="B141" s="87"/>
      <c r="C141" s="98" t="str">
        <f>UGAROMLITAL2001!$C$2</f>
        <v>semeYYYY</v>
      </c>
      <c r="D141" s="99">
        <f>UGAROMLITAL2001!K16</f>
        <v>0</v>
      </c>
      <c r="E141" s="99">
        <f>UGAROMLITAL2001!L16</f>
        <v>0</v>
      </c>
      <c r="F141" s="99">
        <f>UGAROMLITAL2001!M16</f>
        <v>0</v>
      </c>
      <c r="G141" s="99">
        <f>UGAROMLITAL2001!N16</f>
        <v>0</v>
      </c>
      <c r="H141" s="99"/>
      <c r="I141" s="99"/>
      <c r="J141" s="100">
        <f>UGAROMLITAL2001!O16</f>
        <v>0</v>
      </c>
      <c r="K141" s="93"/>
    </row>
    <row r="142" spans="1:11" ht="15" customHeight="1" thickBot="1" x14ac:dyDescent="0.3">
      <c r="A142" s="81"/>
      <c r="B142" s="87"/>
      <c r="C142" s="101" t="s">
        <v>76</v>
      </c>
      <c r="D142" s="102"/>
      <c r="E142" s="102"/>
      <c r="F142" s="102"/>
      <c r="G142" s="102"/>
      <c r="H142" s="84"/>
      <c r="I142" s="84"/>
      <c r="J142" s="103"/>
      <c r="K142" s="93"/>
    </row>
    <row r="143" spans="1:11" ht="15" customHeight="1" thickBot="1" x14ac:dyDescent="0.3">
      <c r="A143" s="81"/>
      <c r="B143" s="87"/>
      <c r="C143" s="98" t="str">
        <f>UGAROMLITAL2001!$H$2</f>
        <v>ITAL2001</v>
      </c>
      <c r="D143" s="104" t="s">
        <v>100</v>
      </c>
      <c r="E143" s="92" t="s">
        <v>101</v>
      </c>
      <c r="F143" s="92" t="s">
        <v>102</v>
      </c>
      <c r="G143" s="92" t="s">
        <v>77</v>
      </c>
      <c r="H143" s="92" t="s">
        <v>78</v>
      </c>
      <c r="I143" s="105"/>
      <c r="J143" s="60" t="s">
        <v>79</v>
      </c>
      <c r="K143" s="93"/>
    </row>
    <row r="144" spans="1:11" ht="15" customHeight="1" thickBot="1" x14ac:dyDescent="0.3">
      <c r="A144" s="81"/>
      <c r="B144" s="87"/>
      <c r="C144" s="101" t="s">
        <v>80</v>
      </c>
      <c r="D144" s="106">
        <f>UGAROMLITAL2001!P16</f>
        <v>0</v>
      </c>
      <c r="E144" s="106">
        <f>UGAROMLITAL2001!Q16</f>
        <v>0</v>
      </c>
      <c r="F144" s="106">
        <f>UGAROMLITAL2001!R16</f>
        <v>0</v>
      </c>
      <c r="G144" s="106">
        <f>UGAROMLITAL2001!S16</f>
        <v>0</v>
      </c>
      <c r="H144" s="106">
        <f>UGAROMLITAL2001!T16</f>
        <v>0</v>
      </c>
      <c r="I144" s="87"/>
      <c r="J144" s="107">
        <f>UGAROMLITAL2001!E16</f>
        <v>0</v>
      </c>
      <c r="K144" s="93"/>
    </row>
    <row r="145" spans="1:11" ht="15" customHeight="1" thickBot="1" x14ac:dyDescent="0.3">
      <c r="A145" s="81"/>
      <c r="B145" s="87"/>
      <c r="C145" s="108" t="str">
        <f>UGAROMLITAL2001!$H$3</f>
        <v>##-###</v>
      </c>
      <c r="D145" s="102"/>
      <c r="E145" s="66"/>
      <c r="F145" s="102"/>
      <c r="G145" s="102"/>
      <c r="H145" s="102"/>
      <c r="I145" s="109"/>
      <c r="J145" s="127" t="str">
        <f>UGAROMLITAL2001!D16</f>
        <v/>
      </c>
      <c r="K145" s="93"/>
    </row>
    <row r="146" spans="1:11" ht="15" customHeight="1" x14ac:dyDescent="0.25">
      <c r="A146" s="81"/>
      <c r="B146" s="87"/>
      <c r="C146" s="101" t="s">
        <v>82</v>
      </c>
      <c r="D146" s="110"/>
      <c r="E146" s="111" t="s">
        <v>83</v>
      </c>
      <c r="F146" s="112"/>
      <c r="G146" s="102"/>
      <c r="H146" s="102"/>
      <c r="I146" s="113" t="s">
        <v>84</v>
      </c>
      <c r="J146" s="114">
        <f ca="1">TODAY()</f>
        <v>41280</v>
      </c>
      <c r="K146" s="93"/>
    </row>
    <row r="147" spans="1:11" ht="15" customHeight="1" x14ac:dyDescent="0.25">
      <c r="A147" s="81"/>
      <c r="B147" s="87"/>
      <c r="C147" s="98" t="str">
        <f>UGAROMLITAL2001!$C$3</f>
        <v>Name Name</v>
      </c>
      <c r="D147" s="115" t="s">
        <v>86</v>
      </c>
      <c r="E147" s="116" t="s">
        <v>87</v>
      </c>
      <c r="F147" s="117" t="s">
        <v>88</v>
      </c>
      <c r="G147" s="87"/>
      <c r="H147" s="118"/>
      <c r="I147" s="101"/>
      <c r="J147" s="113"/>
      <c r="K147" s="93"/>
    </row>
    <row r="148" spans="1:11" ht="15" customHeight="1" thickBot="1" x14ac:dyDescent="0.3">
      <c r="A148" s="81"/>
      <c r="B148" s="87"/>
      <c r="C148" s="102"/>
      <c r="D148" s="119"/>
      <c r="E148" s="120"/>
      <c r="F148" s="65"/>
      <c r="G148" s="102"/>
      <c r="H148" s="118"/>
      <c r="I148" s="118" t="s">
        <v>89</v>
      </c>
      <c r="J148" s="118" t="str">
        <f>UGAROMLITAL2001!$C$3</f>
        <v>Name Name</v>
      </c>
      <c r="K148" s="93"/>
    </row>
    <row r="149" spans="1:11" ht="15" customHeight="1" thickBot="1" x14ac:dyDescent="0.3">
      <c r="A149" s="81"/>
      <c r="B149" s="121"/>
      <c r="C149" s="62"/>
      <c r="D149" s="122"/>
      <c r="E149" s="122"/>
      <c r="F149" s="122"/>
      <c r="G149" s="62"/>
      <c r="H149" s="62"/>
      <c r="I149" s="62"/>
      <c r="J149" s="57"/>
      <c r="K149" s="123"/>
    </row>
    <row r="150" spans="1:11" ht="15" customHeight="1" x14ac:dyDescent="0.25">
      <c r="A150" s="124"/>
      <c r="B150" s="124"/>
      <c r="C150" s="124"/>
      <c r="D150" s="125"/>
      <c r="E150" s="125"/>
      <c r="F150" s="125"/>
      <c r="G150" s="124"/>
      <c r="H150" s="124"/>
      <c r="I150" s="124"/>
      <c r="J150" s="126"/>
      <c r="K150" s="124"/>
    </row>
    <row r="151" spans="1:11" ht="15" customHeight="1" thickBot="1" x14ac:dyDescent="0.3">
      <c r="A151" s="81"/>
      <c r="B151" s="81"/>
      <c r="C151" s="81"/>
      <c r="D151" s="81"/>
      <c r="E151" s="81"/>
      <c r="F151" s="81"/>
      <c r="G151" s="81"/>
      <c r="H151" s="81"/>
      <c r="I151" s="81"/>
      <c r="J151" s="82"/>
      <c r="K151" s="81"/>
    </row>
    <row r="152" spans="1:11" ht="15" customHeight="1" thickBot="1" x14ac:dyDescent="0.3">
      <c r="A152" s="81"/>
      <c r="B152" s="83"/>
      <c r="C152" s="84"/>
      <c r="D152" s="84"/>
      <c r="E152" s="84"/>
      <c r="F152" s="84"/>
      <c r="G152" s="84"/>
      <c r="H152" s="84"/>
      <c r="I152" s="84"/>
      <c r="J152" s="85"/>
      <c r="K152" s="86"/>
    </row>
    <row r="153" spans="1:11" ht="15" customHeight="1" x14ac:dyDescent="0.25">
      <c r="A153" s="81"/>
      <c r="B153" s="87"/>
      <c r="C153" s="88" t="s">
        <v>9</v>
      </c>
      <c r="D153" s="89" t="s">
        <v>91</v>
      </c>
      <c r="E153" s="90" t="s">
        <v>92</v>
      </c>
      <c r="F153" s="90" t="s">
        <v>93</v>
      </c>
      <c r="G153" s="90" t="s">
        <v>94</v>
      </c>
      <c r="H153" s="90"/>
      <c r="I153" s="91"/>
      <c r="J153" s="92" t="s">
        <v>75</v>
      </c>
      <c r="K153" s="93"/>
    </row>
    <row r="154" spans="1:11" ht="15" customHeight="1" thickBot="1" x14ac:dyDescent="0.3">
      <c r="A154" s="81"/>
      <c r="B154" s="87"/>
      <c r="C154" s="94" t="str">
        <f>UGAROMLITAL2001!B17</f>
        <v>Student 11</v>
      </c>
      <c r="D154" s="95">
        <f>UGAROMLITAL2001!F17</f>
        <v>0</v>
      </c>
      <c r="E154" s="95">
        <f>UGAROMLITAL2001!G17</f>
        <v>0</v>
      </c>
      <c r="F154" s="95">
        <f>UGAROMLITAL2001!H17</f>
        <v>0</v>
      </c>
      <c r="G154" s="95">
        <f>UGAROMLITAL2001!I17</f>
        <v>0</v>
      </c>
      <c r="H154" s="95"/>
      <c r="I154" s="96"/>
      <c r="J154" s="97">
        <f>UGAROMLITAL2001!J17</f>
        <v>0</v>
      </c>
      <c r="K154" s="93"/>
    </row>
    <row r="155" spans="1:11" ht="15" customHeight="1" x14ac:dyDescent="0.25">
      <c r="A155" s="81"/>
      <c r="B155" s="87"/>
      <c r="C155" s="98"/>
      <c r="D155" s="89" t="s">
        <v>95</v>
      </c>
      <c r="E155" s="90" t="s">
        <v>96</v>
      </c>
      <c r="F155" s="90" t="s">
        <v>97</v>
      </c>
      <c r="G155" s="90" t="s">
        <v>98</v>
      </c>
      <c r="H155" s="90"/>
      <c r="I155" s="91"/>
      <c r="J155" s="92" t="s">
        <v>99</v>
      </c>
      <c r="K155" s="93"/>
    </row>
    <row r="156" spans="1:11" ht="15" customHeight="1" thickBot="1" x14ac:dyDescent="0.3">
      <c r="A156" s="81"/>
      <c r="B156" s="87"/>
      <c r="C156" s="98" t="str">
        <f>UGAROMLITAL2001!$C$2</f>
        <v>semeYYYY</v>
      </c>
      <c r="D156" s="99">
        <f>UGAROMLITAL2001!K17</f>
        <v>0</v>
      </c>
      <c r="E156" s="99">
        <f>UGAROMLITAL2001!L17</f>
        <v>0</v>
      </c>
      <c r="F156" s="99">
        <f>UGAROMLITAL2001!M17</f>
        <v>0</v>
      </c>
      <c r="G156" s="99">
        <f>UGAROMLITAL2001!N17</f>
        <v>0</v>
      </c>
      <c r="H156" s="99"/>
      <c r="I156" s="99"/>
      <c r="J156" s="100">
        <f>UGAROMLITAL2001!O17</f>
        <v>0</v>
      </c>
      <c r="K156" s="93"/>
    </row>
    <row r="157" spans="1:11" ht="15" customHeight="1" thickBot="1" x14ac:dyDescent="0.3">
      <c r="A157" s="81"/>
      <c r="B157" s="87"/>
      <c r="C157" s="101" t="s">
        <v>76</v>
      </c>
      <c r="D157" s="102"/>
      <c r="E157" s="102"/>
      <c r="F157" s="102"/>
      <c r="G157" s="102"/>
      <c r="H157" s="84"/>
      <c r="I157" s="84"/>
      <c r="J157" s="103"/>
      <c r="K157" s="93"/>
    </row>
    <row r="158" spans="1:11" ht="15" customHeight="1" thickBot="1" x14ac:dyDescent="0.3">
      <c r="A158" s="81"/>
      <c r="B158" s="87"/>
      <c r="C158" s="98" t="str">
        <f>UGAROMLITAL2001!$H$2</f>
        <v>ITAL2001</v>
      </c>
      <c r="D158" s="104" t="s">
        <v>100</v>
      </c>
      <c r="E158" s="92" t="s">
        <v>101</v>
      </c>
      <c r="F158" s="92" t="s">
        <v>102</v>
      </c>
      <c r="G158" s="92" t="s">
        <v>77</v>
      </c>
      <c r="H158" s="92" t="s">
        <v>78</v>
      </c>
      <c r="I158" s="105"/>
      <c r="J158" s="60" t="s">
        <v>79</v>
      </c>
      <c r="K158" s="93"/>
    </row>
    <row r="159" spans="1:11" ht="15" customHeight="1" thickBot="1" x14ac:dyDescent="0.3">
      <c r="A159" s="81"/>
      <c r="B159" s="87"/>
      <c r="C159" s="101" t="s">
        <v>80</v>
      </c>
      <c r="D159" s="106">
        <f>UGAROMLITAL2001!P17</f>
        <v>0</v>
      </c>
      <c r="E159" s="106">
        <f>UGAROMLITAL2001!Q17</f>
        <v>0</v>
      </c>
      <c r="F159" s="106">
        <f>UGAROMLITAL2001!R17</f>
        <v>0</v>
      </c>
      <c r="G159" s="106">
        <f>UGAROMLITAL2001!S17</f>
        <v>0</v>
      </c>
      <c r="H159" s="106">
        <f>UGAROMLITAL2001!T17</f>
        <v>0</v>
      </c>
      <c r="I159" s="87"/>
      <c r="J159" s="107">
        <f>UGAROMLITAL2001!E17</f>
        <v>0</v>
      </c>
      <c r="K159" s="93"/>
    </row>
    <row r="160" spans="1:11" ht="15" customHeight="1" thickBot="1" x14ac:dyDescent="0.3">
      <c r="A160" s="81"/>
      <c r="B160" s="87"/>
      <c r="C160" s="108" t="str">
        <f>UGAROMLITAL2001!$H$3</f>
        <v>##-###</v>
      </c>
      <c r="D160" s="102"/>
      <c r="E160" s="66"/>
      <c r="F160" s="102"/>
      <c r="G160" s="102"/>
      <c r="H160" s="102"/>
      <c r="I160" s="109"/>
      <c r="J160" s="127" t="str">
        <f>UGAROMLITAL2001!D17</f>
        <v/>
      </c>
      <c r="K160" s="93"/>
    </row>
    <row r="161" spans="1:11" ht="15" customHeight="1" x14ac:dyDescent="0.25">
      <c r="A161" s="81"/>
      <c r="B161" s="87"/>
      <c r="C161" s="101" t="s">
        <v>82</v>
      </c>
      <c r="D161" s="110"/>
      <c r="E161" s="111" t="s">
        <v>83</v>
      </c>
      <c r="F161" s="112"/>
      <c r="G161" s="102"/>
      <c r="H161" s="102"/>
      <c r="I161" s="113" t="s">
        <v>84</v>
      </c>
      <c r="J161" s="114">
        <f ca="1">TODAY()</f>
        <v>41280</v>
      </c>
      <c r="K161" s="93"/>
    </row>
    <row r="162" spans="1:11" ht="15" customHeight="1" x14ac:dyDescent="0.25">
      <c r="A162" s="81"/>
      <c r="B162" s="87"/>
      <c r="C162" s="98" t="str">
        <f>UGAROMLITAL2001!$C$3</f>
        <v>Name Name</v>
      </c>
      <c r="D162" s="115" t="s">
        <v>86</v>
      </c>
      <c r="E162" s="116" t="s">
        <v>87</v>
      </c>
      <c r="F162" s="117" t="s">
        <v>88</v>
      </c>
      <c r="G162" s="87"/>
      <c r="H162" s="118"/>
      <c r="I162" s="101"/>
      <c r="J162" s="113"/>
      <c r="K162" s="93"/>
    </row>
    <row r="163" spans="1:11" ht="15" customHeight="1" thickBot="1" x14ac:dyDescent="0.3">
      <c r="A163" s="81"/>
      <c r="B163" s="87"/>
      <c r="C163" s="102"/>
      <c r="D163" s="119"/>
      <c r="E163" s="120"/>
      <c r="F163" s="65"/>
      <c r="G163" s="102"/>
      <c r="H163" s="118"/>
      <c r="I163" s="118" t="s">
        <v>89</v>
      </c>
      <c r="J163" s="118" t="str">
        <f>UGAROMLITAL2001!$C$3</f>
        <v>Name Name</v>
      </c>
      <c r="K163" s="93"/>
    </row>
    <row r="164" spans="1:11" ht="15" customHeight="1" thickBot="1" x14ac:dyDescent="0.3">
      <c r="A164" s="81"/>
      <c r="B164" s="121"/>
      <c r="C164" s="62"/>
      <c r="D164" s="122"/>
      <c r="E164" s="122"/>
      <c r="F164" s="122"/>
      <c r="G164" s="62"/>
      <c r="H164" s="62"/>
      <c r="I164" s="62"/>
      <c r="J164" s="57"/>
      <c r="K164" s="123"/>
    </row>
    <row r="165" spans="1:11" ht="15" customHeight="1" x14ac:dyDescent="0.25">
      <c r="A165" s="124"/>
      <c r="B165" s="124"/>
      <c r="C165" s="124"/>
      <c r="D165" s="125"/>
      <c r="E165" s="125"/>
      <c r="F165" s="125"/>
      <c r="G165" s="124"/>
      <c r="H165" s="124"/>
      <c r="I165" s="124"/>
      <c r="J165" s="126"/>
      <c r="K165" s="124"/>
    </row>
    <row r="166" spans="1:11" ht="15" customHeight="1" thickBot="1" x14ac:dyDescent="0.3">
      <c r="A166" s="81"/>
      <c r="B166" s="81"/>
      <c r="C166" s="81"/>
      <c r="D166" s="81"/>
      <c r="E166" s="81"/>
      <c r="F166" s="81"/>
      <c r="G166" s="81"/>
      <c r="H166" s="81"/>
      <c r="I166" s="81"/>
      <c r="J166" s="82"/>
      <c r="K166" s="81"/>
    </row>
    <row r="167" spans="1:11" ht="15" customHeight="1" thickBot="1" x14ac:dyDescent="0.3">
      <c r="A167" s="81"/>
      <c r="B167" s="83"/>
      <c r="C167" s="84"/>
      <c r="D167" s="84"/>
      <c r="E167" s="84"/>
      <c r="F167" s="84"/>
      <c r="G167" s="84"/>
      <c r="H167" s="84"/>
      <c r="I167" s="84"/>
      <c r="J167" s="85"/>
      <c r="K167" s="86"/>
    </row>
    <row r="168" spans="1:11" ht="15" customHeight="1" x14ac:dyDescent="0.25">
      <c r="A168" s="81"/>
      <c r="B168" s="87"/>
      <c r="C168" s="88" t="s">
        <v>9</v>
      </c>
      <c r="D168" s="89" t="s">
        <v>91</v>
      </c>
      <c r="E168" s="90" t="s">
        <v>92</v>
      </c>
      <c r="F168" s="90" t="s">
        <v>93</v>
      </c>
      <c r="G168" s="90" t="s">
        <v>94</v>
      </c>
      <c r="H168" s="90"/>
      <c r="I168" s="91"/>
      <c r="J168" s="92" t="s">
        <v>75</v>
      </c>
      <c r="K168" s="93"/>
    </row>
    <row r="169" spans="1:11" ht="15" customHeight="1" thickBot="1" x14ac:dyDescent="0.3">
      <c r="A169" s="81"/>
      <c r="B169" s="87"/>
      <c r="C169" s="94" t="str">
        <f>UGAROMLITAL2001!B18</f>
        <v>Student 12</v>
      </c>
      <c r="D169" s="95">
        <f>UGAROMLITAL2001!F18</f>
        <v>0</v>
      </c>
      <c r="E169" s="95">
        <f>UGAROMLITAL2001!G18</f>
        <v>0</v>
      </c>
      <c r="F169" s="95">
        <f>UGAROMLITAL2001!H18</f>
        <v>0</v>
      </c>
      <c r="G169" s="95">
        <f>UGAROMLITAL2001!I18</f>
        <v>0</v>
      </c>
      <c r="H169" s="95"/>
      <c r="I169" s="96"/>
      <c r="J169" s="97">
        <f>UGAROMLITAL2001!J18</f>
        <v>0</v>
      </c>
      <c r="K169" s="93"/>
    </row>
    <row r="170" spans="1:11" ht="15" customHeight="1" x14ac:dyDescent="0.25">
      <c r="A170" s="81"/>
      <c r="B170" s="87"/>
      <c r="C170" s="98"/>
      <c r="D170" s="89" t="s">
        <v>95</v>
      </c>
      <c r="E170" s="90" t="s">
        <v>96</v>
      </c>
      <c r="F170" s="90" t="s">
        <v>97</v>
      </c>
      <c r="G170" s="90" t="s">
        <v>98</v>
      </c>
      <c r="H170" s="90"/>
      <c r="I170" s="91"/>
      <c r="J170" s="92" t="s">
        <v>99</v>
      </c>
      <c r="K170" s="93"/>
    </row>
    <row r="171" spans="1:11" ht="15" customHeight="1" thickBot="1" x14ac:dyDescent="0.3">
      <c r="A171" s="81"/>
      <c r="B171" s="87"/>
      <c r="C171" s="98" t="str">
        <f>UGAROMLITAL2001!$C$2</f>
        <v>semeYYYY</v>
      </c>
      <c r="D171" s="99">
        <f>UGAROMLITAL2001!K18</f>
        <v>0</v>
      </c>
      <c r="E171" s="99">
        <f>UGAROMLITAL2001!L18</f>
        <v>0</v>
      </c>
      <c r="F171" s="99">
        <f>UGAROMLITAL2001!M18</f>
        <v>0</v>
      </c>
      <c r="G171" s="99">
        <f>UGAROMLITAL2001!N18</f>
        <v>0</v>
      </c>
      <c r="H171" s="99"/>
      <c r="I171" s="99"/>
      <c r="J171" s="100">
        <f>UGAROMLITAL2001!O18</f>
        <v>0</v>
      </c>
      <c r="K171" s="93"/>
    </row>
    <row r="172" spans="1:11" ht="15" customHeight="1" thickBot="1" x14ac:dyDescent="0.3">
      <c r="A172" s="81"/>
      <c r="B172" s="87"/>
      <c r="C172" s="101" t="s">
        <v>76</v>
      </c>
      <c r="D172" s="102"/>
      <c r="E172" s="102"/>
      <c r="F172" s="102"/>
      <c r="G172" s="102"/>
      <c r="H172" s="84"/>
      <c r="I172" s="84"/>
      <c r="J172" s="103"/>
      <c r="K172" s="93"/>
    </row>
    <row r="173" spans="1:11" ht="15" customHeight="1" thickBot="1" x14ac:dyDescent="0.3">
      <c r="A173" s="81"/>
      <c r="B173" s="87"/>
      <c r="C173" s="98" t="str">
        <f>UGAROMLITAL2001!$H$2</f>
        <v>ITAL2001</v>
      </c>
      <c r="D173" s="104" t="s">
        <v>100</v>
      </c>
      <c r="E173" s="92" t="s">
        <v>101</v>
      </c>
      <c r="F173" s="92" t="s">
        <v>102</v>
      </c>
      <c r="G173" s="92" t="s">
        <v>77</v>
      </c>
      <c r="H173" s="92" t="s">
        <v>78</v>
      </c>
      <c r="I173" s="105"/>
      <c r="J173" s="60" t="s">
        <v>79</v>
      </c>
      <c r="K173" s="93"/>
    </row>
    <row r="174" spans="1:11" ht="15" customHeight="1" thickBot="1" x14ac:dyDescent="0.3">
      <c r="A174" s="81"/>
      <c r="B174" s="87"/>
      <c r="C174" s="101" t="s">
        <v>80</v>
      </c>
      <c r="D174" s="106">
        <f>UGAROMLITAL2001!P18</f>
        <v>0</v>
      </c>
      <c r="E174" s="106">
        <f>UGAROMLITAL2001!Q18</f>
        <v>0</v>
      </c>
      <c r="F174" s="106">
        <f>UGAROMLITAL2001!R18</f>
        <v>0</v>
      </c>
      <c r="G174" s="106">
        <f>UGAROMLITAL2001!S18</f>
        <v>0</v>
      </c>
      <c r="H174" s="106">
        <f>UGAROMLITAL2001!T18</f>
        <v>0</v>
      </c>
      <c r="I174" s="87"/>
      <c r="J174" s="107">
        <f>UGAROMLITAL2001!E18</f>
        <v>0</v>
      </c>
      <c r="K174" s="93"/>
    </row>
    <row r="175" spans="1:11" ht="15" customHeight="1" thickBot="1" x14ac:dyDescent="0.3">
      <c r="A175" s="81"/>
      <c r="B175" s="87"/>
      <c r="C175" s="108" t="str">
        <f>UGAROMLITAL2001!$H$3</f>
        <v>##-###</v>
      </c>
      <c r="D175" s="102"/>
      <c r="E175" s="66"/>
      <c r="F175" s="102"/>
      <c r="G175" s="102"/>
      <c r="H175" s="102"/>
      <c r="I175" s="109"/>
      <c r="J175" s="127" t="str">
        <f>UGAROMLITAL2001!D18</f>
        <v/>
      </c>
      <c r="K175" s="93"/>
    </row>
    <row r="176" spans="1:11" ht="15" customHeight="1" x14ac:dyDescent="0.25">
      <c r="A176" s="81"/>
      <c r="B176" s="87"/>
      <c r="C176" s="101" t="s">
        <v>82</v>
      </c>
      <c r="D176" s="110"/>
      <c r="E176" s="111" t="s">
        <v>83</v>
      </c>
      <c r="F176" s="112"/>
      <c r="G176" s="102"/>
      <c r="H176" s="102"/>
      <c r="I176" s="113" t="s">
        <v>84</v>
      </c>
      <c r="J176" s="114">
        <f ca="1">TODAY()</f>
        <v>41280</v>
      </c>
      <c r="K176" s="93"/>
    </row>
    <row r="177" spans="1:11" ht="15" customHeight="1" x14ac:dyDescent="0.25">
      <c r="A177" s="81"/>
      <c r="B177" s="87"/>
      <c r="C177" s="98" t="str">
        <f>UGAROMLITAL2001!$C$3</f>
        <v>Name Name</v>
      </c>
      <c r="D177" s="115" t="s">
        <v>86</v>
      </c>
      <c r="E177" s="116" t="s">
        <v>87</v>
      </c>
      <c r="F177" s="117" t="s">
        <v>88</v>
      </c>
      <c r="G177" s="87"/>
      <c r="H177" s="118"/>
      <c r="I177" s="101"/>
      <c r="J177" s="113"/>
      <c r="K177" s="93"/>
    </row>
    <row r="178" spans="1:11" ht="15" customHeight="1" thickBot="1" x14ac:dyDescent="0.3">
      <c r="A178" s="81"/>
      <c r="B178" s="87"/>
      <c r="C178" s="102"/>
      <c r="D178" s="119"/>
      <c r="E178" s="120"/>
      <c r="F178" s="65"/>
      <c r="G178" s="102"/>
      <c r="H178" s="118"/>
      <c r="I178" s="118" t="s">
        <v>89</v>
      </c>
      <c r="J178" s="118" t="str">
        <f>UGAROMLITAL2001!$C$3</f>
        <v>Name Name</v>
      </c>
      <c r="K178" s="93"/>
    </row>
    <row r="179" spans="1:11" ht="15" customHeight="1" thickBot="1" x14ac:dyDescent="0.3">
      <c r="A179" s="81"/>
      <c r="B179" s="121"/>
      <c r="C179" s="62"/>
      <c r="D179" s="122"/>
      <c r="E179" s="122"/>
      <c r="F179" s="122"/>
      <c r="G179" s="62"/>
      <c r="H179" s="62"/>
      <c r="I179" s="62"/>
      <c r="J179" s="57"/>
      <c r="K179" s="123"/>
    </row>
    <row r="180" spans="1:11" ht="15" customHeight="1" x14ac:dyDescent="0.25">
      <c r="A180" s="124"/>
      <c r="B180" s="124"/>
      <c r="C180" s="124"/>
      <c r="D180" s="125"/>
      <c r="E180" s="125"/>
      <c r="F180" s="125"/>
      <c r="G180" s="124"/>
      <c r="H180" s="124"/>
      <c r="I180" s="124"/>
      <c r="J180" s="126"/>
      <c r="K180" s="124"/>
    </row>
    <row r="181" spans="1:11" ht="15" customHeight="1" thickBot="1" x14ac:dyDescent="0.3">
      <c r="A181" s="81"/>
      <c r="B181" s="81"/>
      <c r="C181" s="81"/>
      <c r="D181" s="81"/>
      <c r="E181" s="81"/>
      <c r="F181" s="81"/>
      <c r="G181" s="81"/>
      <c r="H181" s="81"/>
      <c r="I181" s="81"/>
      <c r="J181" s="82"/>
      <c r="K181" s="81"/>
    </row>
    <row r="182" spans="1:11" ht="15" customHeight="1" thickBot="1" x14ac:dyDescent="0.3">
      <c r="A182" s="81"/>
      <c r="B182" s="83"/>
      <c r="C182" s="84"/>
      <c r="D182" s="84"/>
      <c r="E182" s="84"/>
      <c r="F182" s="84"/>
      <c r="G182" s="84"/>
      <c r="H182" s="84"/>
      <c r="I182" s="84"/>
      <c r="J182" s="85"/>
      <c r="K182" s="86"/>
    </row>
    <row r="183" spans="1:11" ht="15" customHeight="1" x14ac:dyDescent="0.25">
      <c r="A183" s="81"/>
      <c r="B183" s="87"/>
      <c r="C183" s="88" t="s">
        <v>9</v>
      </c>
      <c r="D183" s="89" t="s">
        <v>91</v>
      </c>
      <c r="E183" s="90" t="s">
        <v>92</v>
      </c>
      <c r="F183" s="90" t="s">
        <v>93</v>
      </c>
      <c r="G183" s="90" t="s">
        <v>94</v>
      </c>
      <c r="H183" s="90"/>
      <c r="I183" s="91"/>
      <c r="J183" s="92" t="s">
        <v>75</v>
      </c>
      <c r="K183" s="93"/>
    </row>
    <row r="184" spans="1:11" ht="15" customHeight="1" thickBot="1" x14ac:dyDescent="0.3">
      <c r="A184" s="81"/>
      <c r="B184" s="87"/>
      <c r="C184" s="94" t="str">
        <f>UGAROMLITAL2001!B19</f>
        <v>Student 13</v>
      </c>
      <c r="D184" s="95">
        <f>UGAROMLITAL2001!F19</f>
        <v>0</v>
      </c>
      <c r="E184" s="95">
        <f>UGAROMLITAL2001!G19</f>
        <v>0</v>
      </c>
      <c r="F184" s="95">
        <f>UGAROMLITAL2001!H19</f>
        <v>0</v>
      </c>
      <c r="G184" s="95">
        <f>UGAROMLITAL2001!I19</f>
        <v>0</v>
      </c>
      <c r="H184" s="95"/>
      <c r="I184" s="96"/>
      <c r="J184" s="97">
        <f>UGAROMLITAL2001!J19</f>
        <v>0</v>
      </c>
      <c r="K184" s="93"/>
    </row>
    <row r="185" spans="1:11" ht="15" customHeight="1" x14ac:dyDescent="0.25">
      <c r="A185" s="81"/>
      <c r="B185" s="87"/>
      <c r="C185" s="98"/>
      <c r="D185" s="89" t="s">
        <v>95</v>
      </c>
      <c r="E185" s="90" t="s">
        <v>96</v>
      </c>
      <c r="F185" s="90" t="s">
        <v>97</v>
      </c>
      <c r="G185" s="90" t="s">
        <v>98</v>
      </c>
      <c r="H185" s="90"/>
      <c r="I185" s="91"/>
      <c r="J185" s="92" t="s">
        <v>99</v>
      </c>
      <c r="K185" s="93"/>
    </row>
    <row r="186" spans="1:11" ht="15" customHeight="1" thickBot="1" x14ac:dyDescent="0.3">
      <c r="A186" s="81"/>
      <c r="B186" s="87"/>
      <c r="C186" s="98" t="str">
        <f>UGAROMLITAL2001!$C$2</f>
        <v>semeYYYY</v>
      </c>
      <c r="D186" s="99">
        <f>UGAROMLITAL2001!K19</f>
        <v>0</v>
      </c>
      <c r="E186" s="99">
        <f>UGAROMLITAL2001!L19</f>
        <v>0</v>
      </c>
      <c r="F186" s="99">
        <f>UGAROMLITAL2001!M19</f>
        <v>0</v>
      </c>
      <c r="G186" s="99">
        <f>UGAROMLITAL2001!N19</f>
        <v>0</v>
      </c>
      <c r="H186" s="99"/>
      <c r="I186" s="99"/>
      <c r="J186" s="100">
        <f>UGAROMLITAL2001!O19</f>
        <v>0</v>
      </c>
      <c r="K186" s="93"/>
    </row>
    <row r="187" spans="1:11" ht="15" customHeight="1" thickBot="1" x14ac:dyDescent="0.3">
      <c r="A187" s="81"/>
      <c r="B187" s="87"/>
      <c r="C187" s="101" t="s">
        <v>76</v>
      </c>
      <c r="D187" s="102"/>
      <c r="E187" s="102"/>
      <c r="F187" s="102"/>
      <c r="G187" s="102"/>
      <c r="H187" s="84"/>
      <c r="I187" s="84"/>
      <c r="J187" s="103"/>
      <c r="K187" s="93"/>
    </row>
    <row r="188" spans="1:11" ht="15" customHeight="1" thickBot="1" x14ac:dyDescent="0.3">
      <c r="A188" s="81"/>
      <c r="B188" s="87"/>
      <c r="C188" s="98" t="str">
        <f>UGAROMLITAL2001!$H$2</f>
        <v>ITAL2001</v>
      </c>
      <c r="D188" s="104" t="s">
        <v>100</v>
      </c>
      <c r="E188" s="92" t="s">
        <v>101</v>
      </c>
      <c r="F188" s="92" t="s">
        <v>102</v>
      </c>
      <c r="G188" s="92" t="s">
        <v>77</v>
      </c>
      <c r="H188" s="92" t="s">
        <v>78</v>
      </c>
      <c r="I188" s="105"/>
      <c r="J188" s="60" t="s">
        <v>79</v>
      </c>
      <c r="K188" s="93"/>
    </row>
    <row r="189" spans="1:11" ht="15" customHeight="1" thickBot="1" x14ac:dyDescent="0.3">
      <c r="A189" s="81"/>
      <c r="B189" s="87"/>
      <c r="C189" s="101" t="s">
        <v>80</v>
      </c>
      <c r="D189" s="106">
        <f>UGAROMLITAL2001!P19</f>
        <v>0</v>
      </c>
      <c r="E189" s="106">
        <f>UGAROMLITAL2001!Q19</f>
        <v>0</v>
      </c>
      <c r="F189" s="106">
        <f>UGAROMLITAL2001!R19</f>
        <v>0</v>
      </c>
      <c r="G189" s="106">
        <f>UGAROMLITAL2001!S19</f>
        <v>0</v>
      </c>
      <c r="H189" s="106">
        <f>UGAROMLITAL2001!T19</f>
        <v>0</v>
      </c>
      <c r="I189" s="87"/>
      <c r="J189" s="107">
        <f>UGAROMLITAL2001!E19</f>
        <v>0</v>
      </c>
      <c r="K189" s="93"/>
    </row>
    <row r="190" spans="1:11" ht="15" customHeight="1" thickBot="1" x14ac:dyDescent="0.3">
      <c r="A190" s="81"/>
      <c r="B190" s="87"/>
      <c r="C190" s="108" t="str">
        <f>UGAROMLITAL2001!$H$3</f>
        <v>##-###</v>
      </c>
      <c r="D190" s="102"/>
      <c r="E190" s="66"/>
      <c r="F190" s="102"/>
      <c r="G190" s="102"/>
      <c r="H190" s="102"/>
      <c r="I190" s="109"/>
      <c r="J190" s="127" t="str">
        <f>UGAROMLITAL2001!D19</f>
        <v/>
      </c>
      <c r="K190" s="93"/>
    </row>
    <row r="191" spans="1:11" ht="15" customHeight="1" x14ac:dyDescent="0.25">
      <c r="A191" s="81"/>
      <c r="B191" s="87"/>
      <c r="C191" s="101" t="s">
        <v>82</v>
      </c>
      <c r="D191" s="110"/>
      <c r="E191" s="111" t="s">
        <v>83</v>
      </c>
      <c r="F191" s="112"/>
      <c r="G191" s="102"/>
      <c r="H191" s="102"/>
      <c r="I191" s="113" t="s">
        <v>84</v>
      </c>
      <c r="J191" s="114">
        <f ca="1">TODAY()</f>
        <v>41280</v>
      </c>
      <c r="K191" s="93"/>
    </row>
    <row r="192" spans="1:11" ht="15" customHeight="1" x14ac:dyDescent="0.25">
      <c r="A192" s="81"/>
      <c r="B192" s="87"/>
      <c r="C192" s="98" t="str">
        <f>UGAROMLITAL2001!$C$3</f>
        <v>Name Name</v>
      </c>
      <c r="D192" s="115" t="s">
        <v>86</v>
      </c>
      <c r="E192" s="116" t="s">
        <v>87</v>
      </c>
      <c r="F192" s="117" t="s">
        <v>88</v>
      </c>
      <c r="G192" s="87"/>
      <c r="H192" s="118"/>
      <c r="I192" s="101"/>
      <c r="J192" s="113"/>
      <c r="K192" s="93"/>
    </row>
    <row r="193" spans="1:11" ht="15" customHeight="1" thickBot="1" x14ac:dyDescent="0.3">
      <c r="A193" s="81"/>
      <c r="B193" s="87"/>
      <c r="C193" s="102"/>
      <c r="D193" s="119"/>
      <c r="E193" s="120"/>
      <c r="F193" s="65"/>
      <c r="G193" s="102"/>
      <c r="H193" s="118"/>
      <c r="I193" s="118" t="s">
        <v>89</v>
      </c>
      <c r="J193" s="118" t="str">
        <f>UGAROMLITAL2001!$C$3</f>
        <v>Name Name</v>
      </c>
      <c r="K193" s="93"/>
    </row>
    <row r="194" spans="1:11" ht="15" customHeight="1" thickBot="1" x14ac:dyDescent="0.3">
      <c r="A194" s="81"/>
      <c r="B194" s="121"/>
      <c r="C194" s="62"/>
      <c r="D194" s="122"/>
      <c r="E194" s="122"/>
      <c r="F194" s="122"/>
      <c r="G194" s="62"/>
      <c r="H194" s="62"/>
      <c r="I194" s="62"/>
      <c r="J194" s="57"/>
      <c r="K194" s="123"/>
    </row>
    <row r="195" spans="1:11" ht="15" customHeight="1" x14ac:dyDescent="0.25">
      <c r="A195" s="124"/>
      <c r="B195" s="124"/>
      <c r="C195" s="124"/>
      <c r="D195" s="125"/>
      <c r="E195" s="125"/>
      <c r="F195" s="125"/>
      <c r="G195" s="124"/>
      <c r="H195" s="124"/>
      <c r="I195" s="124"/>
      <c r="J195" s="126"/>
      <c r="K195" s="124"/>
    </row>
    <row r="196" spans="1:11" ht="15" customHeight="1" thickBot="1" x14ac:dyDescent="0.3">
      <c r="A196" s="81"/>
      <c r="B196" s="81"/>
      <c r="C196" s="81"/>
      <c r="D196" s="81"/>
      <c r="E196" s="81"/>
      <c r="F196" s="81"/>
      <c r="G196" s="81"/>
      <c r="H196" s="81"/>
      <c r="I196" s="81"/>
      <c r="J196" s="82"/>
      <c r="K196" s="81"/>
    </row>
    <row r="197" spans="1:11" ht="15" customHeight="1" thickBot="1" x14ac:dyDescent="0.3">
      <c r="A197" s="81"/>
      <c r="B197" s="83"/>
      <c r="C197" s="84"/>
      <c r="D197" s="84"/>
      <c r="E197" s="84"/>
      <c r="F197" s="84"/>
      <c r="G197" s="84"/>
      <c r="H197" s="84"/>
      <c r="I197" s="84"/>
      <c r="J197" s="85"/>
      <c r="K197" s="86"/>
    </row>
    <row r="198" spans="1:11" ht="15" customHeight="1" x14ac:dyDescent="0.25">
      <c r="A198" s="81"/>
      <c r="B198" s="87"/>
      <c r="C198" s="88" t="s">
        <v>9</v>
      </c>
      <c r="D198" s="89" t="s">
        <v>91</v>
      </c>
      <c r="E198" s="90" t="s">
        <v>92</v>
      </c>
      <c r="F198" s="90" t="s">
        <v>93</v>
      </c>
      <c r="G198" s="90" t="s">
        <v>94</v>
      </c>
      <c r="H198" s="90"/>
      <c r="I198" s="91"/>
      <c r="J198" s="92" t="s">
        <v>75</v>
      </c>
      <c r="K198" s="93"/>
    </row>
    <row r="199" spans="1:11" ht="15" customHeight="1" thickBot="1" x14ac:dyDescent="0.3">
      <c r="A199" s="81"/>
      <c r="B199" s="87"/>
      <c r="C199" s="94" t="str">
        <f>UGAROMLITAL2001!B20</f>
        <v>Student 14</v>
      </c>
      <c r="D199" s="95">
        <f>UGAROMLITAL2001!F20</f>
        <v>0</v>
      </c>
      <c r="E199" s="95">
        <f>UGAROMLITAL2001!G20</f>
        <v>0</v>
      </c>
      <c r="F199" s="95">
        <f>UGAROMLITAL2001!H20</f>
        <v>0</v>
      </c>
      <c r="G199" s="95">
        <f>UGAROMLITAL2001!I20</f>
        <v>0</v>
      </c>
      <c r="H199" s="95"/>
      <c r="I199" s="96"/>
      <c r="J199" s="97">
        <f>UGAROMLITAL2001!J20</f>
        <v>0</v>
      </c>
      <c r="K199" s="93"/>
    </row>
    <row r="200" spans="1:11" ht="15" customHeight="1" x14ac:dyDescent="0.25">
      <c r="A200" s="81"/>
      <c r="B200" s="87"/>
      <c r="C200" s="98"/>
      <c r="D200" s="89" t="s">
        <v>95</v>
      </c>
      <c r="E200" s="90" t="s">
        <v>96</v>
      </c>
      <c r="F200" s="90" t="s">
        <v>97</v>
      </c>
      <c r="G200" s="90" t="s">
        <v>98</v>
      </c>
      <c r="H200" s="90"/>
      <c r="I200" s="91"/>
      <c r="J200" s="92" t="s">
        <v>99</v>
      </c>
      <c r="K200" s="93"/>
    </row>
    <row r="201" spans="1:11" ht="15" customHeight="1" thickBot="1" x14ac:dyDescent="0.3">
      <c r="A201" s="81"/>
      <c r="B201" s="87"/>
      <c r="C201" s="98" t="str">
        <f>UGAROMLITAL2001!$C$2</f>
        <v>semeYYYY</v>
      </c>
      <c r="D201" s="99">
        <f>UGAROMLITAL2001!K20</f>
        <v>0</v>
      </c>
      <c r="E201" s="99">
        <f>UGAROMLITAL2001!L20</f>
        <v>0</v>
      </c>
      <c r="F201" s="99">
        <f>UGAROMLITAL2001!M20</f>
        <v>0</v>
      </c>
      <c r="G201" s="99">
        <f>UGAROMLITAL2001!N20</f>
        <v>0</v>
      </c>
      <c r="H201" s="99"/>
      <c r="I201" s="99"/>
      <c r="J201" s="100">
        <f>UGAROMLITAL2001!O20</f>
        <v>0</v>
      </c>
      <c r="K201" s="93"/>
    </row>
    <row r="202" spans="1:11" ht="15" customHeight="1" thickBot="1" x14ac:dyDescent="0.3">
      <c r="A202" s="81"/>
      <c r="B202" s="87"/>
      <c r="C202" s="101" t="s">
        <v>76</v>
      </c>
      <c r="D202" s="102"/>
      <c r="E202" s="102"/>
      <c r="F202" s="102"/>
      <c r="G202" s="102"/>
      <c r="H202" s="84"/>
      <c r="I202" s="84"/>
      <c r="J202" s="103"/>
      <c r="K202" s="93"/>
    </row>
    <row r="203" spans="1:11" ht="15" customHeight="1" thickBot="1" x14ac:dyDescent="0.3">
      <c r="A203" s="81"/>
      <c r="B203" s="87"/>
      <c r="C203" s="98" t="str">
        <f>UGAROMLITAL2001!$H$2</f>
        <v>ITAL2001</v>
      </c>
      <c r="D203" s="104" t="s">
        <v>100</v>
      </c>
      <c r="E203" s="92" t="s">
        <v>101</v>
      </c>
      <c r="F203" s="92" t="s">
        <v>102</v>
      </c>
      <c r="G203" s="92" t="s">
        <v>77</v>
      </c>
      <c r="H203" s="92" t="s">
        <v>78</v>
      </c>
      <c r="I203" s="105"/>
      <c r="J203" s="60" t="s">
        <v>79</v>
      </c>
      <c r="K203" s="93"/>
    </row>
    <row r="204" spans="1:11" ht="15" customHeight="1" thickBot="1" x14ac:dyDescent="0.3">
      <c r="A204" s="81"/>
      <c r="B204" s="87"/>
      <c r="C204" s="101" t="s">
        <v>80</v>
      </c>
      <c r="D204" s="106">
        <f>UGAROMLITAL2001!P20</f>
        <v>0</v>
      </c>
      <c r="E204" s="106">
        <f>UGAROMLITAL2001!Q20</f>
        <v>0</v>
      </c>
      <c r="F204" s="106">
        <f>UGAROMLITAL2001!R20</f>
        <v>0</v>
      </c>
      <c r="G204" s="106">
        <f>UGAROMLITAL2001!S20</f>
        <v>0</v>
      </c>
      <c r="H204" s="106">
        <f>UGAROMLITAL2001!T20</f>
        <v>0</v>
      </c>
      <c r="I204" s="87"/>
      <c r="J204" s="107">
        <f>UGAROMLITAL2001!E20</f>
        <v>0</v>
      </c>
      <c r="K204" s="93"/>
    </row>
    <row r="205" spans="1:11" ht="15" customHeight="1" thickBot="1" x14ac:dyDescent="0.3">
      <c r="A205" s="81"/>
      <c r="B205" s="87"/>
      <c r="C205" s="108" t="str">
        <f>UGAROMLITAL2001!$H$3</f>
        <v>##-###</v>
      </c>
      <c r="D205" s="102"/>
      <c r="E205" s="66"/>
      <c r="F205" s="102"/>
      <c r="G205" s="102"/>
      <c r="H205" s="102"/>
      <c r="I205" s="109"/>
      <c r="J205" s="127" t="str">
        <f>UGAROMLITAL2001!D20</f>
        <v/>
      </c>
      <c r="K205" s="93"/>
    </row>
    <row r="206" spans="1:11" ht="15" customHeight="1" x14ac:dyDescent="0.25">
      <c r="A206" s="81"/>
      <c r="B206" s="87"/>
      <c r="C206" s="101" t="s">
        <v>82</v>
      </c>
      <c r="D206" s="110"/>
      <c r="E206" s="111" t="s">
        <v>83</v>
      </c>
      <c r="F206" s="112"/>
      <c r="G206" s="102"/>
      <c r="H206" s="102"/>
      <c r="I206" s="113" t="s">
        <v>84</v>
      </c>
      <c r="J206" s="114">
        <f ca="1">TODAY()</f>
        <v>41280</v>
      </c>
      <c r="K206" s="93"/>
    </row>
    <row r="207" spans="1:11" ht="15" customHeight="1" x14ac:dyDescent="0.25">
      <c r="A207" s="81"/>
      <c r="B207" s="87"/>
      <c r="C207" s="98" t="str">
        <f>UGAROMLITAL2001!$C$3</f>
        <v>Name Name</v>
      </c>
      <c r="D207" s="115" t="s">
        <v>86</v>
      </c>
      <c r="E207" s="116" t="s">
        <v>87</v>
      </c>
      <c r="F207" s="117" t="s">
        <v>88</v>
      </c>
      <c r="G207" s="87"/>
      <c r="H207" s="118"/>
      <c r="I207" s="101"/>
      <c r="J207" s="113"/>
      <c r="K207" s="93"/>
    </row>
    <row r="208" spans="1:11" ht="15" customHeight="1" thickBot="1" x14ac:dyDescent="0.3">
      <c r="A208" s="81"/>
      <c r="B208" s="87"/>
      <c r="C208" s="102"/>
      <c r="D208" s="119"/>
      <c r="E208" s="120"/>
      <c r="F208" s="65"/>
      <c r="G208" s="102"/>
      <c r="H208" s="118"/>
      <c r="I208" s="118" t="s">
        <v>89</v>
      </c>
      <c r="J208" s="118" t="str">
        <f>UGAROMLITAL2001!$C$3</f>
        <v>Name Name</v>
      </c>
      <c r="K208" s="93"/>
    </row>
    <row r="209" spans="1:11" ht="15" customHeight="1" thickBot="1" x14ac:dyDescent="0.3">
      <c r="A209" s="81"/>
      <c r="B209" s="121"/>
      <c r="C209" s="62"/>
      <c r="D209" s="122"/>
      <c r="E209" s="122"/>
      <c r="F209" s="122"/>
      <c r="G209" s="62"/>
      <c r="H209" s="62"/>
      <c r="I209" s="62"/>
      <c r="J209" s="57"/>
      <c r="K209" s="123"/>
    </row>
    <row r="210" spans="1:11" ht="15" customHeight="1" x14ac:dyDescent="0.25">
      <c r="A210" s="124"/>
      <c r="B210" s="124"/>
      <c r="C210" s="124"/>
      <c r="D210" s="125"/>
      <c r="E210" s="125"/>
      <c r="F210" s="125"/>
      <c r="G210" s="124"/>
      <c r="H210" s="124"/>
      <c r="I210" s="124"/>
      <c r="J210" s="126"/>
      <c r="K210" s="124"/>
    </row>
    <row r="211" spans="1:11" ht="15" customHeight="1" thickBot="1" x14ac:dyDescent="0.3">
      <c r="A211" s="81"/>
      <c r="B211" s="81"/>
      <c r="C211" s="81"/>
      <c r="D211" s="81"/>
      <c r="E211" s="81"/>
      <c r="F211" s="81"/>
      <c r="G211" s="81"/>
      <c r="H211" s="81"/>
      <c r="I211" s="81"/>
      <c r="J211" s="82"/>
      <c r="K211" s="81"/>
    </row>
    <row r="212" spans="1:11" ht="15" customHeight="1" thickBot="1" x14ac:dyDescent="0.3">
      <c r="A212" s="81"/>
      <c r="B212" s="83"/>
      <c r="C212" s="84"/>
      <c r="D212" s="84"/>
      <c r="E212" s="84"/>
      <c r="F212" s="84"/>
      <c r="G212" s="84"/>
      <c r="H212" s="84"/>
      <c r="I212" s="84"/>
      <c r="J212" s="85"/>
      <c r="K212" s="86"/>
    </row>
    <row r="213" spans="1:11" ht="15" customHeight="1" x14ac:dyDescent="0.25">
      <c r="A213" s="81"/>
      <c r="B213" s="87"/>
      <c r="C213" s="88" t="s">
        <v>9</v>
      </c>
      <c r="D213" s="89" t="s">
        <v>91</v>
      </c>
      <c r="E213" s="90" t="s">
        <v>92</v>
      </c>
      <c r="F213" s="90" t="s">
        <v>93</v>
      </c>
      <c r="G213" s="90" t="s">
        <v>94</v>
      </c>
      <c r="H213" s="90"/>
      <c r="I213" s="91"/>
      <c r="J213" s="92" t="s">
        <v>75</v>
      </c>
      <c r="K213" s="93"/>
    </row>
    <row r="214" spans="1:11" ht="15" customHeight="1" thickBot="1" x14ac:dyDescent="0.3">
      <c r="A214" s="81"/>
      <c r="B214" s="87"/>
      <c r="C214" s="94" t="str">
        <f>UGAROMLITAL2001!B21</f>
        <v>Student 15</v>
      </c>
      <c r="D214" s="95">
        <f>UGAROMLITAL2001!F21</f>
        <v>0</v>
      </c>
      <c r="E214" s="95">
        <f>UGAROMLITAL2001!G21</f>
        <v>0</v>
      </c>
      <c r="F214" s="95">
        <f>UGAROMLITAL2001!H21</f>
        <v>0</v>
      </c>
      <c r="G214" s="95">
        <f>UGAROMLITAL2001!I21</f>
        <v>0</v>
      </c>
      <c r="H214" s="95"/>
      <c r="I214" s="96"/>
      <c r="J214" s="97">
        <f>UGAROMLITAL2001!J21</f>
        <v>0</v>
      </c>
      <c r="K214" s="93"/>
    </row>
    <row r="215" spans="1:11" ht="15" customHeight="1" x14ac:dyDescent="0.25">
      <c r="A215" s="81"/>
      <c r="B215" s="87"/>
      <c r="C215" s="98"/>
      <c r="D215" s="89" t="s">
        <v>95</v>
      </c>
      <c r="E215" s="90" t="s">
        <v>96</v>
      </c>
      <c r="F215" s="90" t="s">
        <v>97</v>
      </c>
      <c r="G215" s="90" t="s">
        <v>98</v>
      </c>
      <c r="H215" s="90"/>
      <c r="I215" s="91"/>
      <c r="J215" s="92" t="s">
        <v>99</v>
      </c>
      <c r="K215" s="93"/>
    </row>
    <row r="216" spans="1:11" ht="15" customHeight="1" thickBot="1" x14ac:dyDescent="0.3">
      <c r="A216" s="81"/>
      <c r="B216" s="87"/>
      <c r="C216" s="98" t="str">
        <f>UGAROMLITAL2001!$C$2</f>
        <v>semeYYYY</v>
      </c>
      <c r="D216" s="99">
        <f>UGAROMLITAL2001!K21</f>
        <v>0</v>
      </c>
      <c r="E216" s="99">
        <f>UGAROMLITAL2001!L21</f>
        <v>0</v>
      </c>
      <c r="F216" s="99">
        <f>UGAROMLITAL2001!M21</f>
        <v>0</v>
      </c>
      <c r="G216" s="99">
        <f>UGAROMLITAL2001!N21</f>
        <v>0</v>
      </c>
      <c r="H216" s="99"/>
      <c r="I216" s="99"/>
      <c r="J216" s="100">
        <f>UGAROMLITAL2001!O21</f>
        <v>0</v>
      </c>
      <c r="K216" s="93"/>
    </row>
    <row r="217" spans="1:11" ht="15" customHeight="1" thickBot="1" x14ac:dyDescent="0.3">
      <c r="A217" s="81"/>
      <c r="B217" s="87"/>
      <c r="C217" s="101" t="s">
        <v>76</v>
      </c>
      <c r="D217" s="102"/>
      <c r="E217" s="102"/>
      <c r="F217" s="102"/>
      <c r="G217" s="102"/>
      <c r="H217" s="84"/>
      <c r="I217" s="84"/>
      <c r="J217" s="103"/>
      <c r="K217" s="93"/>
    </row>
    <row r="218" spans="1:11" ht="15" customHeight="1" thickBot="1" x14ac:dyDescent="0.3">
      <c r="A218" s="81"/>
      <c r="B218" s="87"/>
      <c r="C218" s="98" t="str">
        <f>UGAROMLITAL2001!$H$2</f>
        <v>ITAL2001</v>
      </c>
      <c r="D218" s="104" t="s">
        <v>100</v>
      </c>
      <c r="E218" s="92" t="s">
        <v>101</v>
      </c>
      <c r="F218" s="92" t="s">
        <v>102</v>
      </c>
      <c r="G218" s="92" t="s">
        <v>77</v>
      </c>
      <c r="H218" s="92" t="s">
        <v>78</v>
      </c>
      <c r="I218" s="105"/>
      <c r="J218" s="60" t="s">
        <v>79</v>
      </c>
      <c r="K218" s="93"/>
    </row>
    <row r="219" spans="1:11" ht="15" customHeight="1" thickBot="1" x14ac:dyDescent="0.3">
      <c r="A219" s="81"/>
      <c r="B219" s="87"/>
      <c r="C219" s="101" t="s">
        <v>80</v>
      </c>
      <c r="D219" s="106">
        <f>UGAROMLITAL2001!P21</f>
        <v>0</v>
      </c>
      <c r="E219" s="106">
        <f>UGAROMLITAL2001!Q21</f>
        <v>0</v>
      </c>
      <c r="F219" s="106">
        <f>UGAROMLITAL2001!R21</f>
        <v>0</v>
      </c>
      <c r="G219" s="106">
        <f>UGAROMLITAL2001!S21</f>
        <v>0</v>
      </c>
      <c r="H219" s="106">
        <f>UGAROMLITAL2001!T21</f>
        <v>0</v>
      </c>
      <c r="I219" s="87"/>
      <c r="J219" s="107">
        <f>UGAROMLITAL2001!E21</f>
        <v>0</v>
      </c>
      <c r="K219" s="93"/>
    </row>
    <row r="220" spans="1:11" ht="15" customHeight="1" thickBot="1" x14ac:dyDescent="0.3">
      <c r="A220" s="81"/>
      <c r="B220" s="87"/>
      <c r="C220" s="108" t="str">
        <f>UGAROMLITAL2001!$H$3</f>
        <v>##-###</v>
      </c>
      <c r="D220" s="102"/>
      <c r="E220" s="66"/>
      <c r="F220" s="102"/>
      <c r="G220" s="102"/>
      <c r="H220" s="102"/>
      <c r="I220" s="109"/>
      <c r="J220" s="127" t="str">
        <f>UGAROMLITAL2001!D21</f>
        <v/>
      </c>
      <c r="K220" s="93"/>
    </row>
    <row r="221" spans="1:11" ht="15" customHeight="1" x14ac:dyDescent="0.25">
      <c r="A221" s="81"/>
      <c r="B221" s="87"/>
      <c r="C221" s="101" t="s">
        <v>82</v>
      </c>
      <c r="D221" s="110"/>
      <c r="E221" s="111" t="s">
        <v>83</v>
      </c>
      <c r="F221" s="112"/>
      <c r="G221" s="102"/>
      <c r="H221" s="102"/>
      <c r="I221" s="113" t="s">
        <v>84</v>
      </c>
      <c r="J221" s="114">
        <f ca="1">TODAY()</f>
        <v>41280</v>
      </c>
      <c r="K221" s="93"/>
    </row>
    <row r="222" spans="1:11" ht="15" customHeight="1" x14ac:dyDescent="0.25">
      <c r="A222" s="81"/>
      <c r="B222" s="87"/>
      <c r="C222" s="98" t="str">
        <f>UGAROMLITAL2001!$C$3</f>
        <v>Name Name</v>
      </c>
      <c r="D222" s="115" t="s">
        <v>86</v>
      </c>
      <c r="E222" s="116" t="s">
        <v>87</v>
      </c>
      <c r="F222" s="117" t="s">
        <v>88</v>
      </c>
      <c r="G222" s="87"/>
      <c r="H222" s="118"/>
      <c r="I222" s="101"/>
      <c r="J222" s="113"/>
      <c r="K222" s="93"/>
    </row>
    <row r="223" spans="1:11" ht="15" customHeight="1" thickBot="1" x14ac:dyDescent="0.3">
      <c r="A223" s="81"/>
      <c r="B223" s="87"/>
      <c r="C223" s="102"/>
      <c r="D223" s="119"/>
      <c r="E223" s="120"/>
      <c r="F223" s="65"/>
      <c r="G223" s="102"/>
      <c r="H223" s="118"/>
      <c r="I223" s="118" t="s">
        <v>89</v>
      </c>
      <c r="J223" s="118" t="str">
        <f>UGAROMLITAL2001!$C$3</f>
        <v>Name Name</v>
      </c>
      <c r="K223" s="93"/>
    </row>
    <row r="224" spans="1:11" ht="15" customHeight="1" thickBot="1" x14ac:dyDescent="0.3">
      <c r="A224" s="81"/>
      <c r="B224" s="121"/>
      <c r="C224" s="62"/>
      <c r="D224" s="122"/>
      <c r="E224" s="122"/>
      <c r="F224" s="122"/>
      <c r="G224" s="62"/>
      <c r="H224" s="62"/>
      <c r="I224" s="62"/>
      <c r="J224" s="57"/>
      <c r="K224" s="123"/>
    </row>
    <row r="225" spans="1:11" ht="15" customHeight="1" x14ac:dyDescent="0.25">
      <c r="A225" s="124"/>
      <c r="B225" s="124"/>
      <c r="C225" s="124"/>
      <c r="D225" s="125"/>
      <c r="E225" s="125"/>
      <c r="F225" s="125"/>
      <c r="G225" s="124"/>
      <c r="H225" s="124"/>
      <c r="I225" s="124"/>
      <c r="J225" s="126"/>
      <c r="K225" s="124"/>
    </row>
    <row r="226" spans="1:11" ht="15" customHeight="1" thickBot="1" x14ac:dyDescent="0.3">
      <c r="A226" s="81"/>
      <c r="B226" s="81"/>
      <c r="C226" s="81"/>
      <c r="D226" s="81"/>
      <c r="E226" s="81"/>
      <c r="F226" s="81"/>
      <c r="G226" s="81"/>
      <c r="H226" s="81"/>
      <c r="I226" s="81"/>
      <c r="J226" s="82"/>
      <c r="K226" s="81"/>
    </row>
    <row r="227" spans="1:11" ht="15" customHeight="1" thickBot="1" x14ac:dyDescent="0.3">
      <c r="A227" s="81"/>
      <c r="B227" s="83"/>
      <c r="C227" s="84"/>
      <c r="D227" s="84"/>
      <c r="E227" s="84"/>
      <c r="F227" s="84"/>
      <c r="G227" s="84"/>
      <c r="H227" s="84"/>
      <c r="I227" s="84"/>
      <c r="J227" s="85"/>
      <c r="K227" s="86"/>
    </row>
    <row r="228" spans="1:11" ht="15" customHeight="1" x14ac:dyDescent="0.25">
      <c r="A228" s="81"/>
      <c r="B228" s="87"/>
      <c r="C228" s="88" t="s">
        <v>9</v>
      </c>
      <c r="D228" s="89" t="s">
        <v>91</v>
      </c>
      <c r="E228" s="90" t="s">
        <v>92</v>
      </c>
      <c r="F228" s="90" t="s">
        <v>93</v>
      </c>
      <c r="G228" s="90" t="s">
        <v>94</v>
      </c>
      <c r="H228" s="90"/>
      <c r="I228" s="91"/>
      <c r="J228" s="92" t="s">
        <v>75</v>
      </c>
      <c r="K228" s="93"/>
    </row>
    <row r="229" spans="1:11" ht="15" customHeight="1" thickBot="1" x14ac:dyDescent="0.3">
      <c r="A229" s="81"/>
      <c r="B229" s="87"/>
      <c r="C229" s="94" t="str">
        <f>UGAROMLITAL2001!B22</f>
        <v>Student 16</v>
      </c>
      <c r="D229" s="95">
        <f>UGAROMLITAL2001!F22</f>
        <v>0</v>
      </c>
      <c r="E229" s="95">
        <f>UGAROMLITAL2001!G22</f>
        <v>0</v>
      </c>
      <c r="F229" s="95">
        <f>UGAROMLITAL2001!H22</f>
        <v>0</v>
      </c>
      <c r="G229" s="95">
        <f>UGAROMLITAL2001!I22</f>
        <v>0</v>
      </c>
      <c r="H229" s="95"/>
      <c r="I229" s="96"/>
      <c r="J229" s="97">
        <f>UGAROMLITAL2001!J22</f>
        <v>0</v>
      </c>
      <c r="K229" s="93"/>
    </row>
    <row r="230" spans="1:11" ht="15" customHeight="1" x14ac:dyDescent="0.25">
      <c r="A230" s="81"/>
      <c r="B230" s="87"/>
      <c r="C230" s="98"/>
      <c r="D230" s="89" t="s">
        <v>95</v>
      </c>
      <c r="E230" s="90" t="s">
        <v>96</v>
      </c>
      <c r="F230" s="90" t="s">
        <v>97</v>
      </c>
      <c r="G230" s="90" t="s">
        <v>98</v>
      </c>
      <c r="H230" s="90"/>
      <c r="I230" s="91"/>
      <c r="J230" s="92" t="s">
        <v>99</v>
      </c>
      <c r="K230" s="93"/>
    </row>
    <row r="231" spans="1:11" ht="15" customHeight="1" thickBot="1" x14ac:dyDescent="0.3">
      <c r="A231" s="81"/>
      <c r="B231" s="87"/>
      <c r="C231" s="98" t="str">
        <f>UGAROMLITAL2001!$C$2</f>
        <v>semeYYYY</v>
      </c>
      <c r="D231" s="99">
        <f>UGAROMLITAL2001!K22</f>
        <v>0</v>
      </c>
      <c r="E231" s="99">
        <f>UGAROMLITAL2001!L22</f>
        <v>0</v>
      </c>
      <c r="F231" s="99">
        <f>UGAROMLITAL2001!M22</f>
        <v>0</v>
      </c>
      <c r="G231" s="99">
        <f>UGAROMLITAL2001!N22</f>
        <v>0</v>
      </c>
      <c r="H231" s="99"/>
      <c r="I231" s="99"/>
      <c r="J231" s="100">
        <f>UGAROMLITAL2001!O22</f>
        <v>0</v>
      </c>
      <c r="K231" s="93"/>
    </row>
    <row r="232" spans="1:11" ht="15" customHeight="1" thickBot="1" x14ac:dyDescent="0.3">
      <c r="A232" s="81"/>
      <c r="B232" s="87"/>
      <c r="C232" s="101" t="s">
        <v>76</v>
      </c>
      <c r="D232" s="102"/>
      <c r="E232" s="102"/>
      <c r="F232" s="102"/>
      <c r="G232" s="102"/>
      <c r="H232" s="84"/>
      <c r="I232" s="84"/>
      <c r="J232" s="103"/>
      <c r="K232" s="93"/>
    </row>
    <row r="233" spans="1:11" ht="15" customHeight="1" thickBot="1" x14ac:dyDescent="0.3">
      <c r="A233" s="81"/>
      <c r="B233" s="87"/>
      <c r="C233" s="98" t="str">
        <f>UGAROMLITAL2001!$H$2</f>
        <v>ITAL2001</v>
      </c>
      <c r="D233" s="104" t="s">
        <v>100</v>
      </c>
      <c r="E233" s="92" t="s">
        <v>101</v>
      </c>
      <c r="F233" s="92" t="s">
        <v>102</v>
      </c>
      <c r="G233" s="92" t="s">
        <v>77</v>
      </c>
      <c r="H233" s="92" t="s">
        <v>78</v>
      </c>
      <c r="I233" s="105"/>
      <c r="J233" s="60" t="s">
        <v>79</v>
      </c>
      <c r="K233" s="93"/>
    </row>
    <row r="234" spans="1:11" ht="15" customHeight="1" thickBot="1" x14ac:dyDescent="0.3">
      <c r="A234" s="81"/>
      <c r="B234" s="87"/>
      <c r="C234" s="101" t="s">
        <v>80</v>
      </c>
      <c r="D234" s="106">
        <f>UGAROMLITAL2001!P22</f>
        <v>0</v>
      </c>
      <c r="E234" s="106">
        <f>UGAROMLITAL2001!Q22</f>
        <v>0</v>
      </c>
      <c r="F234" s="106">
        <f>UGAROMLITAL2001!R22</f>
        <v>0</v>
      </c>
      <c r="G234" s="106">
        <f>UGAROMLITAL2001!S22</f>
        <v>0</v>
      </c>
      <c r="H234" s="106">
        <f>UGAROMLITAL2001!T22</f>
        <v>0</v>
      </c>
      <c r="I234" s="87"/>
      <c r="J234" s="107">
        <f>UGAROMLITAL2001!E22</f>
        <v>0</v>
      </c>
      <c r="K234" s="93"/>
    </row>
    <row r="235" spans="1:11" ht="15" customHeight="1" thickBot="1" x14ac:dyDescent="0.3">
      <c r="A235" s="81"/>
      <c r="B235" s="87"/>
      <c r="C235" s="108" t="str">
        <f>UGAROMLITAL2001!$H$3</f>
        <v>##-###</v>
      </c>
      <c r="D235" s="102"/>
      <c r="E235" s="66"/>
      <c r="F235" s="102"/>
      <c r="G235" s="102"/>
      <c r="H235" s="102"/>
      <c r="I235" s="109"/>
      <c r="J235" s="127" t="str">
        <f>UGAROMLITAL2001!D22</f>
        <v/>
      </c>
      <c r="K235" s="93"/>
    </row>
    <row r="236" spans="1:11" ht="15" customHeight="1" x14ac:dyDescent="0.25">
      <c r="A236" s="81"/>
      <c r="B236" s="87"/>
      <c r="C236" s="101" t="s">
        <v>82</v>
      </c>
      <c r="D236" s="110"/>
      <c r="E236" s="111" t="s">
        <v>83</v>
      </c>
      <c r="F236" s="112"/>
      <c r="G236" s="102"/>
      <c r="H236" s="102"/>
      <c r="I236" s="113" t="s">
        <v>84</v>
      </c>
      <c r="J236" s="114">
        <f ca="1">TODAY()</f>
        <v>41280</v>
      </c>
      <c r="K236" s="93"/>
    </row>
    <row r="237" spans="1:11" ht="15" customHeight="1" x14ac:dyDescent="0.25">
      <c r="A237" s="81"/>
      <c r="B237" s="87"/>
      <c r="C237" s="98" t="str">
        <f>UGAROMLITAL2001!$C$3</f>
        <v>Name Name</v>
      </c>
      <c r="D237" s="115" t="s">
        <v>86</v>
      </c>
      <c r="E237" s="116" t="s">
        <v>87</v>
      </c>
      <c r="F237" s="117" t="s">
        <v>88</v>
      </c>
      <c r="G237" s="87"/>
      <c r="H237" s="118"/>
      <c r="I237" s="101"/>
      <c r="J237" s="113"/>
      <c r="K237" s="93"/>
    </row>
    <row r="238" spans="1:11" ht="15" customHeight="1" thickBot="1" x14ac:dyDescent="0.3">
      <c r="A238" s="81"/>
      <c r="B238" s="87"/>
      <c r="C238" s="102"/>
      <c r="D238" s="119"/>
      <c r="E238" s="120"/>
      <c r="F238" s="65"/>
      <c r="G238" s="102"/>
      <c r="H238" s="118"/>
      <c r="I238" s="118" t="s">
        <v>89</v>
      </c>
      <c r="J238" s="118" t="str">
        <f>UGAROMLITAL2001!$C$3</f>
        <v>Name Name</v>
      </c>
      <c r="K238" s="93"/>
    </row>
    <row r="239" spans="1:11" ht="15" customHeight="1" thickBot="1" x14ac:dyDescent="0.3">
      <c r="A239" s="81"/>
      <c r="B239" s="121"/>
      <c r="C239" s="62"/>
      <c r="D239" s="122"/>
      <c r="E239" s="122"/>
      <c r="F239" s="122"/>
      <c r="G239" s="62"/>
      <c r="H239" s="62"/>
      <c r="I239" s="62"/>
      <c r="J239" s="57"/>
      <c r="K239" s="123"/>
    </row>
    <row r="240" spans="1:11" ht="15" customHeight="1" x14ac:dyDescent="0.25">
      <c r="A240" s="124"/>
      <c r="B240" s="124"/>
      <c r="C240" s="124"/>
      <c r="D240" s="125"/>
      <c r="E240" s="125"/>
      <c r="F240" s="125"/>
      <c r="G240" s="124"/>
      <c r="H240" s="124"/>
      <c r="I240" s="124"/>
      <c r="J240" s="126"/>
      <c r="K240" s="124"/>
    </row>
    <row r="241" spans="1:11" ht="15" customHeight="1" thickBot="1" x14ac:dyDescent="0.3">
      <c r="A241" s="81"/>
      <c r="B241" s="81"/>
      <c r="C241" s="81"/>
      <c r="D241" s="81"/>
      <c r="E241" s="81"/>
      <c r="F241" s="81"/>
      <c r="G241" s="81"/>
      <c r="H241" s="81"/>
      <c r="I241" s="81"/>
      <c r="J241" s="82"/>
      <c r="K241" s="81"/>
    </row>
    <row r="242" spans="1:11" ht="15" customHeight="1" thickBot="1" x14ac:dyDescent="0.3">
      <c r="A242" s="81"/>
      <c r="B242" s="83"/>
      <c r="C242" s="84"/>
      <c r="D242" s="84"/>
      <c r="E242" s="84"/>
      <c r="F242" s="84"/>
      <c r="G242" s="84"/>
      <c r="H242" s="84"/>
      <c r="I242" s="84"/>
      <c r="J242" s="85"/>
      <c r="K242" s="86"/>
    </row>
    <row r="243" spans="1:11" ht="15" customHeight="1" x14ac:dyDescent="0.25">
      <c r="A243" s="81"/>
      <c r="B243" s="87"/>
      <c r="C243" s="88" t="s">
        <v>9</v>
      </c>
      <c r="D243" s="89" t="s">
        <v>91</v>
      </c>
      <c r="E243" s="90" t="s">
        <v>92</v>
      </c>
      <c r="F243" s="90" t="s">
        <v>93</v>
      </c>
      <c r="G243" s="90" t="s">
        <v>94</v>
      </c>
      <c r="H243" s="90"/>
      <c r="I243" s="91"/>
      <c r="J243" s="92" t="s">
        <v>75</v>
      </c>
      <c r="K243" s="93"/>
    </row>
    <row r="244" spans="1:11" ht="15" customHeight="1" thickBot="1" x14ac:dyDescent="0.3">
      <c r="A244" s="81"/>
      <c r="B244" s="87"/>
      <c r="C244" s="94" t="str">
        <f>UGAROMLITAL2001!B23</f>
        <v>Student 17</v>
      </c>
      <c r="D244" s="95">
        <f>UGAROMLITAL2001!F23</f>
        <v>0</v>
      </c>
      <c r="E244" s="95">
        <f>UGAROMLITAL2001!G23</f>
        <v>0</v>
      </c>
      <c r="F244" s="95">
        <f>UGAROMLITAL2001!H23</f>
        <v>0</v>
      </c>
      <c r="G244" s="95">
        <f>UGAROMLITAL2001!I23</f>
        <v>0</v>
      </c>
      <c r="H244" s="95"/>
      <c r="I244" s="96"/>
      <c r="J244" s="97">
        <f>UGAROMLITAL2001!J23</f>
        <v>0</v>
      </c>
      <c r="K244" s="93"/>
    </row>
    <row r="245" spans="1:11" ht="15" customHeight="1" x14ac:dyDescent="0.25">
      <c r="A245" s="81"/>
      <c r="B245" s="87"/>
      <c r="C245" s="98"/>
      <c r="D245" s="89" t="s">
        <v>95</v>
      </c>
      <c r="E245" s="90" t="s">
        <v>96</v>
      </c>
      <c r="F245" s="90" t="s">
        <v>97</v>
      </c>
      <c r="G245" s="90" t="s">
        <v>98</v>
      </c>
      <c r="H245" s="90"/>
      <c r="I245" s="91"/>
      <c r="J245" s="92" t="s">
        <v>99</v>
      </c>
      <c r="K245" s="93"/>
    </row>
    <row r="246" spans="1:11" ht="15" customHeight="1" thickBot="1" x14ac:dyDescent="0.3">
      <c r="A246" s="81"/>
      <c r="B246" s="87"/>
      <c r="C246" s="98" t="str">
        <f>UGAROMLITAL2001!$C$2</f>
        <v>semeYYYY</v>
      </c>
      <c r="D246" s="99">
        <f>UGAROMLITAL2001!K23</f>
        <v>0</v>
      </c>
      <c r="E246" s="99">
        <f>UGAROMLITAL2001!L23</f>
        <v>0</v>
      </c>
      <c r="F246" s="99">
        <f>UGAROMLITAL2001!M23</f>
        <v>0</v>
      </c>
      <c r="G246" s="99">
        <f>UGAROMLITAL2001!N23</f>
        <v>0</v>
      </c>
      <c r="H246" s="99"/>
      <c r="I246" s="99"/>
      <c r="J246" s="100">
        <f>UGAROMLITAL2001!O23</f>
        <v>0</v>
      </c>
      <c r="K246" s="93"/>
    </row>
    <row r="247" spans="1:11" ht="15" customHeight="1" thickBot="1" x14ac:dyDescent="0.3">
      <c r="A247" s="81"/>
      <c r="B247" s="87"/>
      <c r="C247" s="101" t="s">
        <v>76</v>
      </c>
      <c r="D247" s="102"/>
      <c r="E247" s="102"/>
      <c r="F247" s="102"/>
      <c r="G247" s="102"/>
      <c r="H247" s="84"/>
      <c r="I247" s="84"/>
      <c r="J247" s="103"/>
      <c r="K247" s="93"/>
    </row>
    <row r="248" spans="1:11" ht="15" customHeight="1" thickBot="1" x14ac:dyDescent="0.3">
      <c r="A248" s="81"/>
      <c r="B248" s="87"/>
      <c r="C248" s="98" t="str">
        <f>UGAROMLITAL2001!$H$2</f>
        <v>ITAL2001</v>
      </c>
      <c r="D248" s="104" t="s">
        <v>100</v>
      </c>
      <c r="E248" s="92" t="s">
        <v>101</v>
      </c>
      <c r="F248" s="92" t="s">
        <v>102</v>
      </c>
      <c r="G248" s="92" t="s">
        <v>77</v>
      </c>
      <c r="H248" s="92" t="s">
        <v>78</v>
      </c>
      <c r="I248" s="105"/>
      <c r="J248" s="60" t="s">
        <v>79</v>
      </c>
      <c r="K248" s="93"/>
    </row>
    <row r="249" spans="1:11" ht="15" customHeight="1" thickBot="1" x14ac:dyDescent="0.3">
      <c r="A249" s="81"/>
      <c r="B249" s="87"/>
      <c r="C249" s="101" t="s">
        <v>80</v>
      </c>
      <c r="D249" s="106">
        <f>UGAROMLITAL2001!P23</f>
        <v>0</v>
      </c>
      <c r="E249" s="106">
        <f>UGAROMLITAL2001!Q23</f>
        <v>0</v>
      </c>
      <c r="F249" s="106">
        <f>UGAROMLITAL2001!R23</f>
        <v>0</v>
      </c>
      <c r="G249" s="106">
        <f>UGAROMLITAL2001!S23</f>
        <v>0</v>
      </c>
      <c r="H249" s="106">
        <f>UGAROMLITAL2001!T23</f>
        <v>0</v>
      </c>
      <c r="I249" s="87"/>
      <c r="J249" s="107">
        <f>UGAROMLITAL2001!E23</f>
        <v>0</v>
      </c>
      <c r="K249" s="93"/>
    </row>
    <row r="250" spans="1:11" ht="15" customHeight="1" thickBot="1" x14ac:dyDescent="0.3">
      <c r="A250" s="81"/>
      <c r="B250" s="87"/>
      <c r="C250" s="108" t="str">
        <f>UGAROMLITAL2001!$H$3</f>
        <v>##-###</v>
      </c>
      <c r="D250" s="102"/>
      <c r="E250" s="66"/>
      <c r="F250" s="102"/>
      <c r="G250" s="102"/>
      <c r="H250" s="102"/>
      <c r="I250" s="109"/>
      <c r="J250" s="127" t="str">
        <f>UGAROMLITAL2001!D23</f>
        <v/>
      </c>
      <c r="K250" s="93"/>
    </row>
    <row r="251" spans="1:11" ht="15" customHeight="1" x14ac:dyDescent="0.25">
      <c r="A251" s="81"/>
      <c r="B251" s="87"/>
      <c r="C251" s="101" t="s">
        <v>82</v>
      </c>
      <c r="D251" s="110"/>
      <c r="E251" s="111" t="s">
        <v>83</v>
      </c>
      <c r="F251" s="112"/>
      <c r="G251" s="102"/>
      <c r="H251" s="102"/>
      <c r="I251" s="113" t="s">
        <v>84</v>
      </c>
      <c r="J251" s="114">
        <f ca="1">TODAY()</f>
        <v>41280</v>
      </c>
      <c r="K251" s="93"/>
    </row>
    <row r="252" spans="1:11" ht="15" customHeight="1" x14ac:dyDescent="0.25">
      <c r="A252" s="81"/>
      <c r="B252" s="87"/>
      <c r="C252" s="98" t="str">
        <f>UGAROMLITAL2001!$C$3</f>
        <v>Name Name</v>
      </c>
      <c r="D252" s="115" t="s">
        <v>86</v>
      </c>
      <c r="E252" s="116" t="s">
        <v>87</v>
      </c>
      <c r="F252" s="117" t="s">
        <v>88</v>
      </c>
      <c r="G252" s="87"/>
      <c r="H252" s="118"/>
      <c r="I252" s="101"/>
      <c r="J252" s="113"/>
      <c r="K252" s="93"/>
    </row>
    <row r="253" spans="1:11" ht="15" customHeight="1" thickBot="1" x14ac:dyDescent="0.3">
      <c r="A253" s="81"/>
      <c r="B253" s="87"/>
      <c r="C253" s="102"/>
      <c r="D253" s="119"/>
      <c r="E253" s="120"/>
      <c r="F253" s="65"/>
      <c r="G253" s="102"/>
      <c r="H253" s="118"/>
      <c r="I253" s="118" t="s">
        <v>89</v>
      </c>
      <c r="J253" s="118" t="str">
        <f>UGAROMLITAL2001!$C$3</f>
        <v>Name Name</v>
      </c>
      <c r="K253" s="93"/>
    </row>
    <row r="254" spans="1:11" ht="15" customHeight="1" thickBot="1" x14ac:dyDescent="0.3">
      <c r="A254" s="81"/>
      <c r="B254" s="121"/>
      <c r="C254" s="62"/>
      <c r="D254" s="122"/>
      <c r="E254" s="122"/>
      <c r="F254" s="122"/>
      <c r="G254" s="62"/>
      <c r="H254" s="62"/>
      <c r="I254" s="62"/>
      <c r="J254" s="57"/>
      <c r="K254" s="123"/>
    </row>
    <row r="255" spans="1:11" ht="15" customHeight="1" x14ac:dyDescent="0.25">
      <c r="A255" s="124"/>
      <c r="B255" s="124"/>
      <c r="C255" s="124"/>
      <c r="D255" s="125"/>
      <c r="E255" s="125"/>
      <c r="F255" s="125"/>
      <c r="G255" s="124"/>
      <c r="H255" s="124"/>
      <c r="I255" s="124"/>
      <c r="J255" s="126"/>
      <c r="K255" s="124"/>
    </row>
    <row r="256" spans="1:11" ht="15" customHeight="1" thickBot="1" x14ac:dyDescent="0.3">
      <c r="A256" s="81"/>
      <c r="B256" s="81"/>
      <c r="C256" s="81"/>
      <c r="D256" s="81"/>
      <c r="E256" s="81"/>
      <c r="F256" s="81"/>
      <c r="G256" s="81"/>
      <c r="H256" s="81"/>
      <c r="I256" s="81"/>
      <c r="J256" s="82"/>
      <c r="K256" s="81"/>
    </row>
    <row r="257" spans="1:11" ht="15" customHeight="1" thickBot="1" x14ac:dyDescent="0.3">
      <c r="A257" s="81"/>
      <c r="B257" s="83"/>
      <c r="C257" s="84"/>
      <c r="D257" s="84"/>
      <c r="E257" s="84"/>
      <c r="F257" s="84"/>
      <c r="G257" s="84"/>
      <c r="H257" s="84"/>
      <c r="I257" s="84"/>
      <c r="J257" s="85"/>
      <c r="K257" s="86"/>
    </row>
    <row r="258" spans="1:11" ht="15" customHeight="1" x14ac:dyDescent="0.25">
      <c r="A258" s="81"/>
      <c r="B258" s="87"/>
      <c r="C258" s="88" t="s">
        <v>9</v>
      </c>
      <c r="D258" s="89" t="s">
        <v>91</v>
      </c>
      <c r="E258" s="90" t="s">
        <v>92</v>
      </c>
      <c r="F258" s="90" t="s">
        <v>93</v>
      </c>
      <c r="G258" s="90" t="s">
        <v>94</v>
      </c>
      <c r="H258" s="90"/>
      <c r="I258" s="91"/>
      <c r="J258" s="92" t="s">
        <v>75</v>
      </c>
      <c r="K258" s="93"/>
    </row>
    <row r="259" spans="1:11" ht="15" customHeight="1" thickBot="1" x14ac:dyDescent="0.3">
      <c r="A259" s="81"/>
      <c r="B259" s="87"/>
      <c r="C259" s="94" t="str">
        <f>UGAROMLITAL2001!B24</f>
        <v>Student 18</v>
      </c>
      <c r="D259" s="95">
        <f>UGAROMLITAL2001!F24</f>
        <v>0</v>
      </c>
      <c r="E259" s="95">
        <f>UGAROMLITAL2001!G24</f>
        <v>0</v>
      </c>
      <c r="F259" s="95">
        <f>UGAROMLITAL2001!H24</f>
        <v>0</v>
      </c>
      <c r="G259" s="95">
        <f>UGAROMLITAL2001!I24</f>
        <v>0</v>
      </c>
      <c r="H259" s="95"/>
      <c r="I259" s="96"/>
      <c r="J259" s="97">
        <f>UGAROMLITAL2001!J24</f>
        <v>0</v>
      </c>
      <c r="K259" s="93"/>
    </row>
    <row r="260" spans="1:11" ht="15" customHeight="1" x14ac:dyDescent="0.25">
      <c r="A260" s="81"/>
      <c r="B260" s="87"/>
      <c r="C260" s="98"/>
      <c r="D260" s="89" t="s">
        <v>95</v>
      </c>
      <c r="E260" s="90" t="s">
        <v>96</v>
      </c>
      <c r="F260" s="90" t="s">
        <v>97</v>
      </c>
      <c r="G260" s="90" t="s">
        <v>98</v>
      </c>
      <c r="H260" s="90"/>
      <c r="I260" s="91"/>
      <c r="J260" s="92" t="s">
        <v>99</v>
      </c>
      <c r="K260" s="93"/>
    </row>
    <row r="261" spans="1:11" ht="15" customHeight="1" thickBot="1" x14ac:dyDescent="0.3">
      <c r="A261" s="81"/>
      <c r="B261" s="87"/>
      <c r="C261" s="98" t="str">
        <f>UGAROMLITAL2001!$C$2</f>
        <v>semeYYYY</v>
      </c>
      <c r="D261" s="99">
        <f>UGAROMLITAL2001!K24</f>
        <v>0</v>
      </c>
      <c r="E261" s="99">
        <f>UGAROMLITAL2001!L24</f>
        <v>0</v>
      </c>
      <c r="F261" s="99">
        <f>UGAROMLITAL2001!M24</f>
        <v>0</v>
      </c>
      <c r="G261" s="99">
        <f>UGAROMLITAL2001!N24</f>
        <v>0</v>
      </c>
      <c r="H261" s="99"/>
      <c r="I261" s="99"/>
      <c r="J261" s="100">
        <f>UGAROMLITAL2001!O24</f>
        <v>0</v>
      </c>
      <c r="K261" s="93"/>
    </row>
    <row r="262" spans="1:11" ht="15" customHeight="1" thickBot="1" x14ac:dyDescent="0.3">
      <c r="A262" s="81"/>
      <c r="B262" s="87"/>
      <c r="C262" s="101" t="s">
        <v>76</v>
      </c>
      <c r="D262" s="102"/>
      <c r="E262" s="102"/>
      <c r="F262" s="102"/>
      <c r="G262" s="102"/>
      <c r="H262" s="84"/>
      <c r="I262" s="84"/>
      <c r="J262" s="103"/>
      <c r="K262" s="93"/>
    </row>
    <row r="263" spans="1:11" ht="15" customHeight="1" thickBot="1" x14ac:dyDescent="0.3">
      <c r="A263" s="81"/>
      <c r="B263" s="87"/>
      <c r="C263" s="98" t="str">
        <f>UGAROMLITAL2001!$H$2</f>
        <v>ITAL2001</v>
      </c>
      <c r="D263" s="104" t="s">
        <v>100</v>
      </c>
      <c r="E263" s="92" t="s">
        <v>101</v>
      </c>
      <c r="F263" s="92" t="s">
        <v>102</v>
      </c>
      <c r="G263" s="92" t="s">
        <v>77</v>
      </c>
      <c r="H263" s="92" t="s">
        <v>78</v>
      </c>
      <c r="I263" s="105"/>
      <c r="J263" s="60" t="s">
        <v>79</v>
      </c>
      <c r="K263" s="93"/>
    </row>
    <row r="264" spans="1:11" ht="15" customHeight="1" thickBot="1" x14ac:dyDescent="0.3">
      <c r="A264" s="81"/>
      <c r="B264" s="87"/>
      <c r="C264" s="101" t="s">
        <v>80</v>
      </c>
      <c r="D264" s="106">
        <f>UGAROMLITAL2001!P24</f>
        <v>0</v>
      </c>
      <c r="E264" s="106">
        <f>UGAROMLITAL2001!Q24</f>
        <v>0</v>
      </c>
      <c r="F264" s="106">
        <f>UGAROMLITAL2001!R24</f>
        <v>0</v>
      </c>
      <c r="G264" s="106">
        <f>UGAROMLITAL2001!S24</f>
        <v>0</v>
      </c>
      <c r="H264" s="106">
        <f>UGAROMLITAL2001!T24</f>
        <v>0</v>
      </c>
      <c r="I264" s="87"/>
      <c r="J264" s="107">
        <f>UGAROMLITAL2001!E24</f>
        <v>0</v>
      </c>
      <c r="K264" s="93"/>
    </row>
    <row r="265" spans="1:11" ht="15" customHeight="1" thickBot="1" x14ac:dyDescent="0.3">
      <c r="A265" s="81"/>
      <c r="B265" s="87"/>
      <c r="C265" s="108" t="str">
        <f>UGAROMLITAL2001!$H$3</f>
        <v>##-###</v>
      </c>
      <c r="D265" s="102"/>
      <c r="E265" s="66"/>
      <c r="F265" s="102"/>
      <c r="G265" s="102"/>
      <c r="H265" s="102"/>
      <c r="I265" s="109"/>
      <c r="J265" s="127" t="str">
        <f>UGAROMLITAL2001!D24</f>
        <v/>
      </c>
      <c r="K265" s="93"/>
    </row>
    <row r="266" spans="1:11" ht="15" customHeight="1" x14ac:dyDescent="0.25">
      <c r="A266" s="81"/>
      <c r="B266" s="87"/>
      <c r="C266" s="101" t="s">
        <v>82</v>
      </c>
      <c r="D266" s="110"/>
      <c r="E266" s="111" t="s">
        <v>83</v>
      </c>
      <c r="F266" s="112"/>
      <c r="G266" s="102"/>
      <c r="H266" s="102"/>
      <c r="I266" s="113" t="s">
        <v>84</v>
      </c>
      <c r="J266" s="114">
        <f ca="1">TODAY()</f>
        <v>41280</v>
      </c>
      <c r="K266" s="93"/>
    </row>
    <row r="267" spans="1:11" ht="15" customHeight="1" x14ac:dyDescent="0.25">
      <c r="A267" s="81"/>
      <c r="B267" s="87"/>
      <c r="C267" s="98" t="str">
        <f>UGAROMLITAL2001!$C$3</f>
        <v>Name Name</v>
      </c>
      <c r="D267" s="115" t="s">
        <v>86</v>
      </c>
      <c r="E267" s="116" t="s">
        <v>87</v>
      </c>
      <c r="F267" s="117" t="s">
        <v>88</v>
      </c>
      <c r="G267" s="87"/>
      <c r="H267" s="118"/>
      <c r="I267" s="101"/>
      <c r="J267" s="113"/>
      <c r="K267" s="93"/>
    </row>
    <row r="268" spans="1:11" ht="15" customHeight="1" thickBot="1" x14ac:dyDescent="0.3">
      <c r="A268" s="81"/>
      <c r="B268" s="87"/>
      <c r="C268" s="102"/>
      <c r="D268" s="119"/>
      <c r="E268" s="120"/>
      <c r="F268" s="65"/>
      <c r="G268" s="102"/>
      <c r="H268" s="118"/>
      <c r="I268" s="118" t="s">
        <v>89</v>
      </c>
      <c r="J268" s="118" t="str">
        <f>UGAROMLITAL2001!$C$3</f>
        <v>Name Name</v>
      </c>
      <c r="K268" s="93"/>
    </row>
    <row r="269" spans="1:11" ht="15" customHeight="1" thickBot="1" x14ac:dyDescent="0.3">
      <c r="A269" s="81"/>
      <c r="B269" s="121"/>
      <c r="C269" s="62"/>
      <c r="D269" s="122"/>
      <c r="E269" s="122"/>
      <c r="F269" s="122"/>
      <c r="G269" s="62"/>
      <c r="H269" s="62"/>
      <c r="I269" s="62"/>
      <c r="J269" s="57"/>
      <c r="K269" s="123"/>
    </row>
    <row r="270" spans="1:11" ht="15" customHeight="1" x14ac:dyDescent="0.25">
      <c r="A270" s="124"/>
      <c r="B270" s="124"/>
      <c r="C270" s="124"/>
      <c r="D270" s="125"/>
      <c r="E270" s="125"/>
      <c r="F270" s="125"/>
      <c r="G270" s="124"/>
      <c r="H270" s="124"/>
      <c r="I270" s="124"/>
      <c r="J270" s="126"/>
      <c r="K270" s="124"/>
    </row>
    <row r="271" spans="1:11" ht="15" customHeight="1" thickBot="1" x14ac:dyDescent="0.3">
      <c r="A271" s="81"/>
      <c r="B271" s="81"/>
      <c r="C271" s="81"/>
      <c r="D271" s="81"/>
      <c r="E271" s="81"/>
      <c r="F271" s="81"/>
      <c r="G271" s="81"/>
      <c r="H271" s="81"/>
      <c r="I271" s="81"/>
      <c r="J271" s="82"/>
      <c r="K271" s="81"/>
    </row>
    <row r="272" spans="1:11" ht="15" customHeight="1" thickBot="1" x14ac:dyDescent="0.3">
      <c r="A272" s="81"/>
      <c r="B272" s="83"/>
      <c r="C272" s="84"/>
      <c r="D272" s="84"/>
      <c r="E272" s="84"/>
      <c r="F272" s="84"/>
      <c r="G272" s="84"/>
      <c r="H272" s="84"/>
      <c r="I272" s="84"/>
      <c r="J272" s="85"/>
      <c r="K272" s="86"/>
    </row>
    <row r="273" spans="1:11" ht="15" customHeight="1" x14ac:dyDescent="0.25">
      <c r="A273" s="81"/>
      <c r="B273" s="87"/>
      <c r="C273" s="88" t="s">
        <v>9</v>
      </c>
      <c r="D273" s="89" t="s">
        <v>91</v>
      </c>
      <c r="E273" s="90" t="s">
        <v>92</v>
      </c>
      <c r="F273" s="90" t="s">
        <v>93</v>
      </c>
      <c r="G273" s="90" t="s">
        <v>94</v>
      </c>
      <c r="H273" s="90"/>
      <c r="I273" s="91"/>
      <c r="J273" s="92" t="s">
        <v>75</v>
      </c>
      <c r="K273" s="93"/>
    </row>
    <row r="274" spans="1:11" ht="15" customHeight="1" thickBot="1" x14ac:dyDescent="0.3">
      <c r="A274" s="81"/>
      <c r="B274" s="87"/>
      <c r="C274" s="94" t="str">
        <f>UGAROMLITAL2001!B25</f>
        <v>Student 19</v>
      </c>
      <c r="D274" s="95">
        <f>UGAROMLITAL2001!F25</f>
        <v>0</v>
      </c>
      <c r="E274" s="95">
        <f>UGAROMLITAL2001!G25</f>
        <v>0</v>
      </c>
      <c r="F274" s="95">
        <f>UGAROMLITAL2001!H25</f>
        <v>0</v>
      </c>
      <c r="G274" s="95">
        <f>UGAROMLITAL2001!I25</f>
        <v>0</v>
      </c>
      <c r="H274" s="95"/>
      <c r="I274" s="96"/>
      <c r="J274" s="97">
        <f>UGAROMLITAL2001!J25</f>
        <v>0</v>
      </c>
      <c r="K274" s="93"/>
    </row>
    <row r="275" spans="1:11" ht="15" customHeight="1" x14ac:dyDescent="0.25">
      <c r="A275" s="81"/>
      <c r="B275" s="87"/>
      <c r="C275" s="98"/>
      <c r="D275" s="89" t="s">
        <v>95</v>
      </c>
      <c r="E275" s="90" t="s">
        <v>96</v>
      </c>
      <c r="F275" s="90" t="s">
        <v>97</v>
      </c>
      <c r="G275" s="90" t="s">
        <v>98</v>
      </c>
      <c r="H275" s="90"/>
      <c r="I275" s="91"/>
      <c r="J275" s="92" t="s">
        <v>99</v>
      </c>
      <c r="K275" s="93"/>
    </row>
    <row r="276" spans="1:11" ht="15" customHeight="1" thickBot="1" x14ac:dyDescent="0.3">
      <c r="A276" s="81"/>
      <c r="B276" s="87"/>
      <c r="C276" s="98" t="str">
        <f>UGAROMLITAL2001!$C$2</f>
        <v>semeYYYY</v>
      </c>
      <c r="D276" s="99">
        <f>UGAROMLITAL2001!K25</f>
        <v>0</v>
      </c>
      <c r="E276" s="99">
        <f>UGAROMLITAL2001!L25</f>
        <v>0</v>
      </c>
      <c r="F276" s="99">
        <f>UGAROMLITAL2001!M25</f>
        <v>0</v>
      </c>
      <c r="G276" s="99">
        <f>UGAROMLITAL2001!N25</f>
        <v>0</v>
      </c>
      <c r="H276" s="99"/>
      <c r="I276" s="99"/>
      <c r="J276" s="100">
        <f>UGAROMLITAL2001!O25</f>
        <v>0</v>
      </c>
      <c r="K276" s="93"/>
    </row>
    <row r="277" spans="1:11" ht="15" customHeight="1" thickBot="1" x14ac:dyDescent="0.3">
      <c r="A277" s="81"/>
      <c r="B277" s="87"/>
      <c r="C277" s="101" t="s">
        <v>76</v>
      </c>
      <c r="D277" s="102"/>
      <c r="E277" s="102"/>
      <c r="F277" s="102"/>
      <c r="G277" s="102"/>
      <c r="H277" s="84"/>
      <c r="I277" s="84"/>
      <c r="J277" s="103"/>
      <c r="K277" s="93"/>
    </row>
    <row r="278" spans="1:11" ht="15" customHeight="1" thickBot="1" x14ac:dyDescent="0.3">
      <c r="A278" s="81"/>
      <c r="B278" s="87"/>
      <c r="C278" s="98" t="str">
        <f>UGAROMLITAL2001!$H$2</f>
        <v>ITAL2001</v>
      </c>
      <c r="D278" s="104" t="s">
        <v>100</v>
      </c>
      <c r="E278" s="92" t="s">
        <v>101</v>
      </c>
      <c r="F278" s="92" t="s">
        <v>102</v>
      </c>
      <c r="G278" s="92" t="s">
        <v>77</v>
      </c>
      <c r="H278" s="92" t="s">
        <v>78</v>
      </c>
      <c r="I278" s="105"/>
      <c r="J278" s="60" t="s">
        <v>79</v>
      </c>
      <c r="K278" s="93"/>
    </row>
    <row r="279" spans="1:11" ht="15" customHeight="1" thickBot="1" x14ac:dyDescent="0.3">
      <c r="A279" s="81"/>
      <c r="B279" s="87"/>
      <c r="C279" s="101" t="s">
        <v>80</v>
      </c>
      <c r="D279" s="106">
        <f>UGAROMLITAL2001!P25</f>
        <v>0</v>
      </c>
      <c r="E279" s="106">
        <f>UGAROMLITAL2001!Q25</f>
        <v>0</v>
      </c>
      <c r="F279" s="106">
        <f>UGAROMLITAL2001!R25</f>
        <v>0</v>
      </c>
      <c r="G279" s="106">
        <f>UGAROMLITAL2001!S25</f>
        <v>0</v>
      </c>
      <c r="H279" s="106">
        <f>UGAROMLITAL2001!T25</f>
        <v>0</v>
      </c>
      <c r="I279" s="87"/>
      <c r="J279" s="107">
        <f>UGAROMLITAL2001!E25</f>
        <v>0</v>
      </c>
      <c r="K279" s="93"/>
    </row>
    <row r="280" spans="1:11" ht="15" customHeight="1" thickBot="1" x14ac:dyDescent="0.3">
      <c r="A280" s="81"/>
      <c r="B280" s="87"/>
      <c r="C280" s="108" t="str">
        <f>UGAROMLITAL2001!$H$3</f>
        <v>##-###</v>
      </c>
      <c r="D280" s="102"/>
      <c r="E280" s="66"/>
      <c r="F280" s="102"/>
      <c r="G280" s="102"/>
      <c r="H280" s="102"/>
      <c r="I280" s="109"/>
      <c r="J280" s="127" t="str">
        <f>UGAROMLITAL2001!D25</f>
        <v/>
      </c>
      <c r="K280" s="93"/>
    </row>
    <row r="281" spans="1:11" ht="15" customHeight="1" x14ac:dyDescent="0.25">
      <c r="A281" s="81"/>
      <c r="B281" s="87"/>
      <c r="C281" s="101" t="s">
        <v>82</v>
      </c>
      <c r="D281" s="110"/>
      <c r="E281" s="111" t="s">
        <v>83</v>
      </c>
      <c r="F281" s="112"/>
      <c r="G281" s="102"/>
      <c r="H281" s="102"/>
      <c r="I281" s="113" t="s">
        <v>84</v>
      </c>
      <c r="J281" s="114">
        <f ca="1">TODAY()</f>
        <v>41280</v>
      </c>
      <c r="K281" s="93"/>
    </row>
    <row r="282" spans="1:11" ht="15" customHeight="1" x14ac:dyDescent="0.25">
      <c r="A282" s="81"/>
      <c r="B282" s="87"/>
      <c r="C282" s="98" t="str">
        <f>UGAROMLITAL2001!$C$3</f>
        <v>Name Name</v>
      </c>
      <c r="D282" s="115" t="s">
        <v>86</v>
      </c>
      <c r="E282" s="116" t="s">
        <v>87</v>
      </c>
      <c r="F282" s="117" t="s">
        <v>88</v>
      </c>
      <c r="G282" s="87"/>
      <c r="H282" s="118"/>
      <c r="I282" s="101"/>
      <c r="J282" s="113"/>
      <c r="K282" s="93"/>
    </row>
    <row r="283" spans="1:11" ht="15" customHeight="1" thickBot="1" x14ac:dyDescent="0.3">
      <c r="A283" s="81"/>
      <c r="B283" s="87"/>
      <c r="C283" s="102"/>
      <c r="D283" s="119"/>
      <c r="E283" s="120"/>
      <c r="F283" s="65"/>
      <c r="G283" s="102"/>
      <c r="H283" s="118"/>
      <c r="I283" s="118" t="s">
        <v>89</v>
      </c>
      <c r="J283" s="118" t="str">
        <f>UGAROMLITAL2001!$C$3</f>
        <v>Name Name</v>
      </c>
      <c r="K283" s="93"/>
    </row>
    <row r="284" spans="1:11" ht="15" customHeight="1" thickBot="1" x14ac:dyDescent="0.3">
      <c r="A284" s="81"/>
      <c r="B284" s="121"/>
      <c r="C284" s="62"/>
      <c r="D284" s="122"/>
      <c r="E284" s="122"/>
      <c r="F284" s="122"/>
      <c r="G284" s="62"/>
      <c r="H284" s="62"/>
      <c r="I284" s="62"/>
      <c r="J284" s="57"/>
      <c r="K284" s="123"/>
    </row>
    <row r="285" spans="1:11" ht="15" customHeight="1" x14ac:dyDescent="0.25">
      <c r="A285" s="124"/>
      <c r="B285" s="124"/>
      <c r="C285" s="124"/>
      <c r="D285" s="125"/>
      <c r="E285" s="125"/>
      <c r="F285" s="125"/>
      <c r="G285" s="124"/>
      <c r="H285" s="124"/>
      <c r="I285" s="124"/>
      <c r="J285" s="126"/>
      <c r="K285" s="124"/>
    </row>
    <row r="286" spans="1:11" ht="15" customHeight="1" thickBot="1" x14ac:dyDescent="0.3">
      <c r="A286" s="81"/>
      <c r="B286" s="81"/>
      <c r="C286" s="81"/>
      <c r="D286" s="81"/>
      <c r="E286" s="81"/>
      <c r="F286" s="81"/>
      <c r="G286" s="81"/>
      <c r="H286" s="81"/>
      <c r="I286" s="81"/>
      <c r="J286" s="82"/>
      <c r="K286" s="81"/>
    </row>
    <row r="287" spans="1:11" ht="15" customHeight="1" thickBot="1" x14ac:dyDescent="0.3">
      <c r="A287" s="81"/>
      <c r="B287" s="83"/>
      <c r="C287" s="84"/>
      <c r="D287" s="84"/>
      <c r="E287" s="84"/>
      <c r="F287" s="84"/>
      <c r="G287" s="84"/>
      <c r="H287" s="84"/>
      <c r="I287" s="84"/>
      <c r="J287" s="85"/>
      <c r="K287" s="86"/>
    </row>
    <row r="288" spans="1:11" ht="15" customHeight="1" x14ac:dyDescent="0.25">
      <c r="A288" s="81"/>
      <c r="B288" s="87"/>
      <c r="C288" s="88" t="s">
        <v>9</v>
      </c>
      <c r="D288" s="89" t="s">
        <v>91</v>
      </c>
      <c r="E288" s="90" t="s">
        <v>92</v>
      </c>
      <c r="F288" s="90" t="s">
        <v>93</v>
      </c>
      <c r="G288" s="90" t="s">
        <v>94</v>
      </c>
      <c r="H288" s="90"/>
      <c r="I288" s="91"/>
      <c r="J288" s="92" t="s">
        <v>75</v>
      </c>
      <c r="K288" s="93"/>
    </row>
    <row r="289" spans="1:11" ht="15" customHeight="1" thickBot="1" x14ac:dyDescent="0.3">
      <c r="A289" s="81"/>
      <c r="B289" s="87"/>
      <c r="C289" s="94" t="str">
        <f>UGAROMLITAL2001!B26</f>
        <v>Student 20</v>
      </c>
      <c r="D289" s="95">
        <f>UGAROMLITAL2001!F26</f>
        <v>0</v>
      </c>
      <c r="E289" s="95">
        <f>UGAROMLITAL2001!G26</f>
        <v>0</v>
      </c>
      <c r="F289" s="95">
        <f>UGAROMLITAL2001!H26</f>
        <v>0</v>
      </c>
      <c r="G289" s="95">
        <f>UGAROMLITAL2001!I26</f>
        <v>0</v>
      </c>
      <c r="H289" s="95"/>
      <c r="I289" s="96"/>
      <c r="J289" s="97">
        <f>UGAROMLITAL2001!J26</f>
        <v>0</v>
      </c>
      <c r="K289" s="93"/>
    </row>
    <row r="290" spans="1:11" ht="15" customHeight="1" x14ac:dyDescent="0.25">
      <c r="A290" s="81"/>
      <c r="B290" s="87"/>
      <c r="C290" s="98"/>
      <c r="D290" s="89" t="s">
        <v>95</v>
      </c>
      <c r="E290" s="90" t="s">
        <v>96</v>
      </c>
      <c r="F290" s="90" t="s">
        <v>97</v>
      </c>
      <c r="G290" s="90" t="s">
        <v>98</v>
      </c>
      <c r="H290" s="90"/>
      <c r="I290" s="91"/>
      <c r="J290" s="92" t="s">
        <v>99</v>
      </c>
      <c r="K290" s="93"/>
    </row>
    <row r="291" spans="1:11" ht="15" customHeight="1" thickBot="1" x14ac:dyDescent="0.3">
      <c r="A291" s="81"/>
      <c r="B291" s="87"/>
      <c r="C291" s="98" t="str">
        <f>UGAROMLITAL2001!$C$2</f>
        <v>semeYYYY</v>
      </c>
      <c r="D291" s="99">
        <f>UGAROMLITAL2001!K26</f>
        <v>0</v>
      </c>
      <c r="E291" s="99">
        <f>UGAROMLITAL2001!L26</f>
        <v>0</v>
      </c>
      <c r="F291" s="99">
        <f>UGAROMLITAL2001!M26</f>
        <v>0</v>
      </c>
      <c r="G291" s="99">
        <f>UGAROMLITAL2001!N26</f>
        <v>0</v>
      </c>
      <c r="H291" s="99"/>
      <c r="I291" s="99"/>
      <c r="J291" s="100">
        <f>UGAROMLITAL2001!O26</f>
        <v>0</v>
      </c>
      <c r="K291" s="93"/>
    </row>
    <row r="292" spans="1:11" ht="15" customHeight="1" thickBot="1" x14ac:dyDescent="0.3">
      <c r="A292" s="81"/>
      <c r="B292" s="87"/>
      <c r="C292" s="101" t="s">
        <v>76</v>
      </c>
      <c r="D292" s="102"/>
      <c r="E292" s="102"/>
      <c r="F292" s="102"/>
      <c r="G292" s="102"/>
      <c r="H292" s="84"/>
      <c r="I292" s="84"/>
      <c r="J292" s="103"/>
      <c r="K292" s="93"/>
    </row>
    <row r="293" spans="1:11" ht="15" customHeight="1" thickBot="1" x14ac:dyDescent="0.3">
      <c r="A293" s="81"/>
      <c r="B293" s="87"/>
      <c r="C293" s="98" t="str">
        <f>UGAROMLITAL2001!$H$2</f>
        <v>ITAL2001</v>
      </c>
      <c r="D293" s="104" t="s">
        <v>100</v>
      </c>
      <c r="E293" s="92" t="s">
        <v>101</v>
      </c>
      <c r="F293" s="92" t="s">
        <v>102</v>
      </c>
      <c r="G293" s="92" t="s">
        <v>77</v>
      </c>
      <c r="H293" s="92" t="s">
        <v>78</v>
      </c>
      <c r="I293" s="105"/>
      <c r="J293" s="60" t="s">
        <v>79</v>
      </c>
      <c r="K293" s="93"/>
    </row>
    <row r="294" spans="1:11" ht="15" customHeight="1" thickBot="1" x14ac:dyDescent="0.3">
      <c r="A294" s="81"/>
      <c r="B294" s="87"/>
      <c r="C294" s="101" t="s">
        <v>80</v>
      </c>
      <c r="D294" s="106">
        <f>UGAROMLITAL2001!P26</f>
        <v>0</v>
      </c>
      <c r="E294" s="106">
        <f>UGAROMLITAL2001!Q26</f>
        <v>0</v>
      </c>
      <c r="F294" s="106">
        <f>UGAROMLITAL2001!R26</f>
        <v>0</v>
      </c>
      <c r="G294" s="106">
        <f>UGAROMLITAL2001!S26</f>
        <v>0</v>
      </c>
      <c r="H294" s="106">
        <f>UGAROMLITAL2001!T26</f>
        <v>0</v>
      </c>
      <c r="I294" s="87"/>
      <c r="J294" s="107">
        <f>UGAROMLITAL2001!E26</f>
        <v>0</v>
      </c>
      <c r="K294" s="93"/>
    </row>
    <row r="295" spans="1:11" ht="15" customHeight="1" thickBot="1" x14ac:dyDescent="0.3">
      <c r="A295" s="81"/>
      <c r="B295" s="87"/>
      <c r="C295" s="108" t="str">
        <f>UGAROMLITAL2001!$H$3</f>
        <v>##-###</v>
      </c>
      <c r="D295" s="102"/>
      <c r="E295" s="66"/>
      <c r="F295" s="102"/>
      <c r="G295" s="102"/>
      <c r="H295" s="102"/>
      <c r="I295" s="109"/>
      <c r="J295" s="127" t="str">
        <f>UGAROMLITAL2001!D26</f>
        <v/>
      </c>
      <c r="K295" s="93"/>
    </row>
    <row r="296" spans="1:11" ht="15" customHeight="1" x14ac:dyDescent="0.25">
      <c r="A296" s="81"/>
      <c r="B296" s="87"/>
      <c r="C296" s="101" t="s">
        <v>82</v>
      </c>
      <c r="D296" s="110"/>
      <c r="E296" s="111" t="s">
        <v>83</v>
      </c>
      <c r="F296" s="112"/>
      <c r="G296" s="102"/>
      <c r="H296" s="102"/>
      <c r="I296" s="113" t="s">
        <v>84</v>
      </c>
      <c r="J296" s="114">
        <f ca="1">TODAY()</f>
        <v>41280</v>
      </c>
      <c r="K296" s="93"/>
    </row>
    <row r="297" spans="1:11" ht="15" customHeight="1" x14ac:dyDescent="0.25">
      <c r="A297" s="81"/>
      <c r="B297" s="87"/>
      <c r="C297" s="98" t="str">
        <f>UGAROMLITAL2001!$C$3</f>
        <v>Name Name</v>
      </c>
      <c r="D297" s="115" t="s">
        <v>86</v>
      </c>
      <c r="E297" s="116" t="s">
        <v>87</v>
      </c>
      <c r="F297" s="117" t="s">
        <v>88</v>
      </c>
      <c r="G297" s="87"/>
      <c r="H297" s="118"/>
      <c r="I297" s="101"/>
      <c r="J297" s="113"/>
      <c r="K297" s="93"/>
    </row>
    <row r="298" spans="1:11" ht="15" customHeight="1" thickBot="1" x14ac:dyDescent="0.3">
      <c r="A298" s="81"/>
      <c r="B298" s="87"/>
      <c r="C298" s="102"/>
      <c r="D298" s="119"/>
      <c r="E298" s="120"/>
      <c r="F298" s="65"/>
      <c r="G298" s="102"/>
      <c r="H298" s="118"/>
      <c r="I298" s="118" t="s">
        <v>89</v>
      </c>
      <c r="J298" s="118" t="str">
        <f>UGAROMLITAL2001!$C$3</f>
        <v>Name Name</v>
      </c>
      <c r="K298" s="93"/>
    </row>
    <row r="299" spans="1:11" ht="15" customHeight="1" thickBot="1" x14ac:dyDescent="0.3">
      <c r="A299" s="81"/>
      <c r="B299" s="121"/>
      <c r="C299" s="62"/>
      <c r="D299" s="122"/>
      <c r="E299" s="122"/>
      <c r="F299" s="122"/>
      <c r="G299" s="62"/>
      <c r="H299" s="62"/>
      <c r="I299" s="62"/>
      <c r="J299" s="57"/>
      <c r="K299" s="123"/>
    </row>
    <row r="300" spans="1:11" ht="15" customHeight="1" x14ac:dyDescent="0.25">
      <c r="A300" s="124"/>
      <c r="B300" s="124"/>
      <c r="C300" s="124"/>
      <c r="D300" s="125"/>
      <c r="E300" s="125"/>
      <c r="F300" s="125"/>
      <c r="G300" s="124"/>
      <c r="H300" s="124"/>
      <c r="I300" s="124"/>
      <c r="J300" s="126"/>
      <c r="K300" s="124"/>
    </row>
    <row r="301" spans="1:11" ht="15" customHeight="1" thickBot="1" x14ac:dyDescent="0.3">
      <c r="A301" s="81"/>
      <c r="B301" s="81"/>
      <c r="C301" s="81"/>
      <c r="D301" s="81"/>
      <c r="E301" s="81"/>
      <c r="F301" s="81"/>
      <c r="G301" s="81"/>
      <c r="H301" s="81"/>
      <c r="I301" s="81"/>
      <c r="J301" s="82"/>
      <c r="K301" s="81"/>
    </row>
    <row r="302" spans="1:11" ht="15" customHeight="1" thickBot="1" x14ac:dyDescent="0.3">
      <c r="A302" s="81"/>
      <c r="B302" s="83"/>
      <c r="C302" s="84"/>
      <c r="D302" s="84"/>
      <c r="E302" s="84"/>
      <c r="F302" s="84"/>
      <c r="G302" s="84"/>
      <c r="H302" s="84"/>
      <c r="I302" s="84"/>
      <c r="J302" s="85"/>
      <c r="K302" s="86"/>
    </row>
    <row r="303" spans="1:11" ht="15" customHeight="1" x14ac:dyDescent="0.25">
      <c r="A303" s="81"/>
      <c r="B303" s="87"/>
      <c r="C303" s="88" t="s">
        <v>9</v>
      </c>
      <c r="D303" s="89" t="s">
        <v>91</v>
      </c>
      <c r="E303" s="90" t="s">
        <v>92</v>
      </c>
      <c r="F303" s="90" t="s">
        <v>93</v>
      </c>
      <c r="G303" s="90" t="s">
        <v>94</v>
      </c>
      <c r="H303" s="90"/>
      <c r="I303" s="91"/>
      <c r="J303" s="92" t="s">
        <v>75</v>
      </c>
      <c r="K303" s="93"/>
    </row>
    <row r="304" spans="1:11" ht="15" customHeight="1" thickBot="1" x14ac:dyDescent="0.3">
      <c r="A304" s="81"/>
      <c r="B304" s="87"/>
      <c r="C304" s="94" t="str">
        <f>UGAROMLITAL2001!B27</f>
        <v>Student 21</v>
      </c>
      <c r="D304" s="95">
        <f>UGAROMLITAL2001!F27</f>
        <v>0</v>
      </c>
      <c r="E304" s="95">
        <f>UGAROMLITAL2001!G27</f>
        <v>0</v>
      </c>
      <c r="F304" s="95">
        <f>UGAROMLITAL2001!H27</f>
        <v>0</v>
      </c>
      <c r="G304" s="95">
        <f>UGAROMLITAL2001!I27</f>
        <v>0</v>
      </c>
      <c r="H304" s="95"/>
      <c r="I304" s="96"/>
      <c r="J304" s="97">
        <f>UGAROMLITAL2001!J27</f>
        <v>0</v>
      </c>
      <c r="K304" s="93"/>
    </row>
    <row r="305" spans="1:11" ht="15" customHeight="1" x14ac:dyDescent="0.25">
      <c r="A305" s="81"/>
      <c r="B305" s="87"/>
      <c r="C305" s="98"/>
      <c r="D305" s="89" t="s">
        <v>95</v>
      </c>
      <c r="E305" s="90" t="s">
        <v>96</v>
      </c>
      <c r="F305" s="90" t="s">
        <v>97</v>
      </c>
      <c r="G305" s="90" t="s">
        <v>98</v>
      </c>
      <c r="H305" s="90"/>
      <c r="I305" s="91"/>
      <c r="J305" s="92" t="s">
        <v>99</v>
      </c>
      <c r="K305" s="93"/>
    </row>
    <row r="306" spans="1:11" ht="15" customHeight="1" thickBot="1" x14ac:dyDescent="0.3">
      <c r="A306" s="81"/>
      <c r="B306" s="87"/>
      <c r="C306" s="98" t="str">
        <f>UGAROMLITAL2001!$C$2</f>
        <v>semeYYYY</v>
      </c>
      <c r="D306" s="99">
        <f>UGAROMLITAL2001!K27</f>
        <v>0</v>
      </c>
      <c r="E306" s="99">
        <f>UGAROMLITAL2001!L27</f>
        <v>0</v>
      </c>
      <c r="F306" s="99">
        <f>UGAROMLITAL2001!M27</f>
        <v>0</v>
      </c>
      <c r="G306" s="99">
        <f>UGAROMLITAL2001!N27</f>
        <v>0</v>
      </c>
      <c r="H306" s="99"/>
      <c r="I306" s="99"/>
      <c r="J306" s="100">
        <f>UGAROMLITAL2001!O27</f>
        <v>0</v>
      </c>
      <c r="K306" s="93"/>
    </row>
    <row r="307" spans="1:11" ht="15" customHeight="1" thickBot="1" x14ac:dyDescent="0.3">
      <c r="A307" s="81"/>
      <c r="B307" s="87"/>
      <c r="C307" s="101" t="s">
        <v>76</v>
      </c>
      <c r="D307" s="102"/>
      <c r="E307" s="102"/>
      <c r="F307" s="102"/>
      <c r="G307" s="102"/>
      <c r="H307" s="84"/>
      <c r="I307" s="84"/>
      <c r="J307" s="103"/>
      <c r="K307" s="93"/>
    </row>
    <row r="308" spans="1:11" ht="15" customHeight="1" thickBot="1" x14ac:dyDescent="0.3">
      <c r="A308" s="81"/>
      <c r="B308" s="87"/>
      <c r="C308" s="98" t="str">
        <f>UGAROMLITAL2001!$H$2</f>
        <v>ITAL2001</v>
      </c>
      <c r="D308" s="104" t="s">
        <v>100</v>
      </c>
      <c r="E308" s="92" t="s">
        <v>101</v>
      </c>
      <c r="F308" s="92" t="s">
        <v>102</v>
      </c>
      <c r="G308" s="92" t="s">
        <v>77</v>
      </c>
      <c r="H308" s="92" t="s">
        <v>78</v>
      </c>
      <c r="I308" s="105"/>
      <c r="J308" s="60" t="s">
        <v>79</v>
      </c>
      <c r="K308" s="93"/>
    </row>
    <row r="309" spans="1:11" ht="15" customHeight="1" thickBot="1" x14ac:dyDescent="0.3">
      <c r="A309" s="81"/>
      <c r="B309" s="87"/>
      <c r="C309" s="101" t="s">
        <v>80</v>
      </c>
      <c r="D309" s="106">
        <f>UGAROMLITAL2001!P27</f>
        <v>0</v>
      </c>
      <c r="E309" s="106">
        <f>UGAROMLITAL2001!Q27</f>
        <v>0</v>
      </c>
      <c r="F309" s="106">
        <f>UGAROMLITAL2001!R27</f>
        <v>0</v>
      </c>
      <c r="G309" s="106">
        <f>UGAROMLITAL2001!S27</f>
        <v>0</v>
      </c>
      <c r="H309" s="106">
        <f>UGAROMLITAL2001!T27</f>
        <v>0</v>
      </c>
      <c r="I309" s="87"/>
      <c r="J309" s="107">
        <f>UGAROMLITAL2001!E27</f>
        <v>0</v>
      </c>
      <c r="K309" s="93"/>
    </row>
    <row r="310" spans="1:11" ht="15" customHeight="1" thickBot="1" x14ac:dyDescent="0.3">
      <c r="A310" s="81"/>
      <c r="B310" s="87"/>
      <c r="C310" s="108" t="str">
        <f>UGAROMLITAL2001!$H$3</f>
        <v>##-###</v>
      </c>
      <c r="D310" s="102"/>
      <c r="E310" s="66"/>
      <c r="F310" s="102"/>
      <c r="G310" s="102"/>
      <c r="H310" s="102"/>
      <c r="I310" s="109"/>
      <c r="J310" s="127" t="str">
        <f>UGAROMLITAL2001!D27</f>
        <v/>
      </c>
      <c r="K310" s="93"/>
    </row>
    <row r="311" spans="1:11" ht="15" customHeight="1" x14ac:dyDescent="0.25">
      <c r="A311" s="81"/>
      <c r="B311" s="87"/>
      <c r="C311" s="101" t="s">
        <v>82</v>
      </c>
      <c r="D311" s="110"/>
      <c r="E311" s="111" t="s">
        <v>83</v>
      </c>
      <c r="F311" s="112"/>
      <c r="G311" s="102"/>
      <c r="H311" s="102"/>
      <c r="I311" s="113" t="s">
        <v>84</v>
      </c>
      <c r="J311" s="114">
        <f ca="1">TODAY()</f>
        <v>41280</v>
      </c>
      <c r="K311" s="93"/>
    </row>
    <row r="312" spans="1:11" ht="15" customHeight="1" x14ac:dyDescent="0.25">
      <c r="A312" s="81"/>
      <c r="B312" s="87"/>
      <c r="C312" s="98" t="str">
        <f>UGAROMLITAL2001!$C$3</f>
        <v>Name Name</v>
      </c>
      <c r="D312" s="115" t="s">
        <v>86</v>
      </c>
      <c r="E312" s="116" t="s">
        <v>87</v>
      </c>
      <c r="F312" s="117" t="s">
        <v>88</v>
      </c>
      <c r="G312" s="87"/>
      <c r="H312" s="118"/>
      <c r="I312" s="101"/>
      <c r="J312" s="113"/>
      <c r="K312" s="93"/>
    </row>
    <row r="313" spans="1:11" ht="15" customHeight="1" thickBot="1" x14ac:dyDescent="0.3">
      <c r="A313" s="81"/>
      <c r="B313" s="87"/>
      <c r="C313" s="102"/>
      <c r="D313" s="119"/>
      <c r="E313" s="120"/>
      <c r="F313" s="65"/>
      <c r="G313" s="102"/>
      <c r="H313" s="118"/>
      <c r="I313" s="118" t="s">
        <v>89</v>
      </c>
      <c r="J313" s="118" t="str">
        <f>UGAROMLITAL2001!$C$3</f>
        <v>Name Name</v>
      </c>
      <c r="K313" s="93"/>
    </row>
    <row r="314" spans="1:11" ht="15" customHeight="1" thickBot="1" x14ac:dyDescent="0.3">
      <c r="A314" s="81"/>
      <c r="B314" s="121"/>
      <c r="C314" s="62"/>
      <c r="D314" s="122"/>
      <c r="E314" s="122"/>
      <c r="F314" s="122"/>
      <c r="G314" s="62"/>
      <c r="H314" s="62"/>
      <c r="I314" s="62"/>
      <c r="J314" s="57"/>
      <c r="K314" s="123"/>
    </row>
    <row r="315" spans="1:11" ht="15" customHeight="1" x14ac:dyDescent="0.25">
      <c r="A315" s="124"/>
      <c r="B315" s="124"/>
      <c r="C315" s="124"/>
      <c r="D315" s="125"/>
      <c r="E315" s="125"/>
      <c r="F315" s="125"/>
      <c r="G315" s="124"/>
      <c r="H315" s="124"/>
      <c r="I315" s="124"/>
      <c r="J315" s="126"/>
      <c r="K315" s="124"/>
    </row>
    <row r="316" spans="1:11" ht="15" customHeight="1" thickBot="1" x14ac:dyDescent="0.3">
      <c r="A316" s="81"/>
      <c r="B316" s="81"/>
      <c r="C316" s="81"/>
      <c r="D316" s="81"/>
      <c r="E316" s="81"/>
      <c r="F316" s="81"/>
      <c r="G316" s="81"/>
      <c r="H316" s="81"/>
      <c r="I316" s="81"/>
      <c r="J316" s="82"/>
      <c r="K316" s="81"/>
    </row>
    <row r="317" spans="1:11" ht="15" customHeight="1" thickBot="1" x14ac:dyDescent="0.3">
      <c r="A317" s="81"/>
      <c r="B317" s="83"/>
      <c r="C317" s="84"/>
      <c r="D317" s="84"/>
      <c r="E317" s="84"/>
      <c r="F317" s="84"/>
      <c r="G317" s="84"/>
      <c r="H317" s="84"/>
      <c r="I317" s="84"/>
      <c r="J317" s="85"/>
      <c r="K317" s="86"/>
    </row>
    <row r="318" spans="1:11" ht="15" customHeight="1" x14ac:dyDescent="0.25">
      <c r="A318" s="81"/>
      <c r="B318" s="87"/>
      <c r="C318" s="88" t="s">
        <v>9</v>
      </c>
      <c r="D318" s="89" t="s">
        <v>91</v>
      </c>
      <c r="E318" s="90" t="s">
        <v>92</v>
      </c>
      <c r="F318" s="90" t="s">
        <v>93</v>
      </c>
      <c r="G318" s="90" t="s">
        <v>94</v>
      </c>
      <c r="H318" s="90"/>
      <c r="I318" s="91"/>
      <c r="J318" s="92" t="s">
        <v>75</v>
      </c>
      <c r="K318" s="93"/>
    </row>
    <row r="319" spans="1:11" ht="15" customHeight="1" thickBot="1" x14ac:dyDescent="0.3">
      <c r="A319" s="81"/>
      <c r="B319" s="87"/>
      <c r="C319" s="94" t="str">
        <f>UGAROMLITAL2001!B28</f>
        <v>Student 22</v>
      </c>
      <c r="D319" s="95">
        <f>UGAROMLITAL2001!F28</f>
        <v>0</v>
      </c>
      <c r="E319" s="95">
        <f>UGAROMLITAL2001!G28</f>
        <v>0</v>
      </c>
      <c r="F319" s="95">
        <f>UGAROMLITAL2001!H28</f>
        <v>0</v>
      </c>
      <c r="G319" s="95">
        <f>UGAROMLITAL2001!I28</f>
        <v>0</v>
      </c>
      <c r="H319" s="95"/>
      <c r="I319" s="96"/>
      <c r="J319" s="97">
        <f>UGAROMLITAL2001!J28</f>
        <v>0</v>
      </c>
      <c r="K319" s="93"/>
    </row>
    <row r="320" spans="1:11" ht="15" customHeight="1" x14ac:dyDescent="0.25">
      <c r="A320" s="81"/>
      <c r="B320" s="87"/>
      <c r="C320" s="98"/>
      <c r="D320" s="89" t="s">
        <v>95</v>
      </c>
      <c r="E320" s="90" t="s">
        <v>96</v>
      </c>
      <c r="F320" s="90" t="s">
        <v>97</v>
      </c>
      <c r="G320" s="90" t="s">
        <v>98</v>
      </c>
      <c r="H320" s="90"/>
      <c r="I320" s="91"/>
      <c r="J320" s="92" t="s">
        <v>99</v>
      </c>
      <c r="K320" s="93"/>
    </row>
    <row r="321" spans="1:11" ht="15" customHeight="1" thickBot="1" x14ac:dyDescent="0.3">
      <c r="A321" s="81"/>
      <c r="B321" s="87"/>
      <c r="C321" s="98" t="str">
        <f>UGAROMLITAL2001!$C$2</f>
        <v>semeYYYY</v>
      </c>
      <c r="D321" s="99">
        <f>UGAROMLITAL2001!K28</f>
        <v>0</v>
      </c>
      <c r="E321" s="99">
        <f>UGAROMLITAL2001!L28</f>
        <v>0</v>
      </c>
      <c r="F321" s="99">
        <f>UGAROMLITAL2001!M28</f>
        <v>0</v>
      </c>
      <c r="G321" s="99">
        <f>UGAROMLITAL2001!N28</f>
        <v>0</v>
      </c>
      <c r="H321" s="99"/>
      <c r="I321" s="99"/>
      <c r="J321" s="100">
        <f>UGAROMLITAL2001!O28</f>
        <v>0</v>
      </c>
      <c r="K321" s="93"/>
    </row>
    <row r="322" spans="1:11" ht="15" customHeight="1" thickBot="1" x14ac:dyDescent="0.3">
      <c r="A322" s="81"/>
      <c r="B322" s="87"/>
      <c r="C322" s="101" t="s">
        <v>76</v>
      </c>
      <c r="D322" s="102"/>
      <c r="E322" s="102"/>
      <c r="F322" s="102"/>
      <c r="G322" s="102"/>
      <c r="H322" s="84"/>
      <c r="I322" s="84"/>
      <c r="J322" s="103"/>
      <c r="K322" s="93"/>
    </row>
    <row r="323" spans="1:11" ht="15" customHeight="1" thickBot="1" x14ac:dyDescent="0.3">
      <c r="A323" s="81"/>
      <c r="B323" s="87"/>
      <c r="C323" s="98" t="str">
        <f>UGAROMLITAL2001!$H$2</f>
        <v>ITAL2001</v>
      </c>
      <c r="D323" s="104" t="s">
        <v>100</v>
      </c>
      <c r="E323" s="92" t="s">
        <v>101</v>
      </c>
      <c r="F323" s="92" t="s">
        <v>102</v>
      </c>
      <c r="G323" s="92" t="s">
        <v>77</v>
      </c>
      <c r="H323" s="92" t="s">
        <v>78</v>
      </c>
      <c r="I323" s="105"/>
      <c r="J323" s="60" t="s">
        <v>79</v>
      </c>
      <c r="K323" s="93"/>
    </row>
    <row r="324" spans="1:11" ht="15" customHeight="1" thickBot="1" x14ac:dyDescent="0.3">
      <c r="A324" s="81"/>
      <c r="B324" s="87"/>
      <c r="C324" s="101" t="s">
        <v>80</v>
      </c>
      <c r="D324" s="106">
        <f>UGAROMLITAL2001!P28</f>
        <v>0</v>
      </c>
      <c r="E324" s="106">
        <f>UGAROMLITAL2001!Q28</f>
        <v>0</v>
      </c>
      <c r="F324" s="106">
        <f>UGAROMLITAL2001!R28</f>
        <v>0</v>
      </c>
      <c r="G324" s="106">
        <f>UGAROMLITAL2001!S28</f>
        <v>0</v>
      </c>
      <c r="H324" s="106">
        <f>UGAROMLITAL2001!T28</f>
        <v>0</v>
      </c>
      <c r="I324" s="87"/>
      <c r="J324" s="107">
        <f>UGAROMLITAL2001!E28</f>
        <v>0</v>
      </c>
      <c r="K324" s="93"/>
    </row>
    <row r="325" spans="1:11" ht="15" customHeight="1" thickBot="1" x14ac:dyDescent="0.3">
      <c r="A325" s="81"/>
      <c r="B325" s="87"/>
      <c r="C325" s="108" t="str">
        <f>UGAROMLITAL2001!$H$3</f>
        <v>##-###</v>
      </c>
      <c r="D325" s="102"/>
      <c r="E325" s="66"/>
      <c r="F325" s="102"/>
      <c r="G325" s="102"/>
      <c r="H325" s="102"/>
      <c r="I325" s="109"/>
      <c r="J325" s="127" t="str">
        <f>UGAROMLITAL2001!D28</f>
        <v/>
      </c>
      <c r="K325" s="93"/>
    </row>
    <row r="326" spans="1:11" ht="15" customHeight="1" x14ac:dyDescent="0.25">
      <c r="A326" s="81"/>
      <c r="B326" s="87"/>
      <c r="C326" s="101" t="s">
        <v>82</v>
      </c>
      <c r="D326" s="110"/>
      <c r="E326" s="111" t="s">
        <v>83</v>
      </c>
      <c r="F326" s="112"/>
      <c r="G326" s="102"/>
      <c r="H326" s="102"/>
      <c r="I326" s="113" t="s">
        <v>84</v>
      </c>
      <c r="J326" s="114">
        <f ca="1">TODAY()</f>
        <v>41280</v>
      </c>
      <c r="K326" s="93"/>
    </row>
    <row r="327" spans="1:11" ht="15" customHeight="1" x14ac:dyDescent="0.25">
      <c r="A327" s="81"/>
      <c r="B327" s="87"/>
      <c r="C327" s="98" t="str">
        <f>UGAROMLITAL2001!$C$3</f>
        <v>Name Name</v>
      </c>
      <c r="D327" s="115" t="s">
        <v>86</v>
      </c>
      <c r="E327" s="116" t="s">
        <v>87</v>
      </c>
      <c r="F327" s="117" t="s">
        <v>88</v>
      </c>
      <c r="G327" s="87"/>
      <c r="H327" s="118"/>
      <c r="I327" s="101"/>
      <c r="J327" s="113"/>
      <c r="K327" s="93"/>
    </row>
    <row r="328" spans="1:11" ht="15" customHeight="1" thickBot="1" x14ac:dyDescent="0.3">
      <c r="A328" s="81"/>
      <c r="B328" s="87"/>
      <c r="C328" s="102"/>
      <c r="D328" s="119"/>
      <c r="E328" s="120"/>
      <c r="F328" s="65"/>
      <c r="G328" s="102"/>
      <c r="H328" s="118"/>
      <c r="I328" s="118" t="s">
        <v>89</v>
      </c>
      <c r="J328" s="118" t="str">
        <f>UGAROMLITAL2001!$C$3</f>
        <v>Name Name</v>
      </c>
      <c r="K328" s="93"/>
    </row>
    <row r="329" spans="1:11" ht="15" customHeight="1" thickBot="1" x14ac:dyDescent="0.3">
      <c r="A329" s="81"/>
      <c r="B329" s="121"/>
      <c r="C329" s="62"/>
      <c r="D329" s="122"/>
      <c r="E329" s="122"/>
      <c r="F329" s="122"/>
      <c r="G329" s="62"/>
      <c r="H329" s="62"/>
      <c r="I329" s="62"/>
      <c r="J329" s="57"/>
      <c r="K329" s="123"/>
    </row>
    <row r="330" spans="1:11" ht="15" customHeight="1" x14ac:dyDescent="0.25">
      <c r="A330" s="124"/>
      <c r="B330" s="124"/>
      <c r="C330" s="124"/>
      <c r="D330" s="125"/>
      <c r="E330" s="125"/>
      <c r="F330" s="125"/>
      <c r="G330" s="124"/>
      <c r="H330" s="124"/>
      <c r="I330" s="124"/>
      <c r="J330" s="126"/>
      <c r="K330" s="124"/>
    </row>
    <row r="331" spans="1:11" ht="15" customHeight="1" thickBot="1" x14ac:dyDescent="0.3">
      <c r="A331" s="81"/>
      <c r="B331" s="81"/>
      <c r="C331" s="81"/>
      <c r="D331" s="81"/>
      <c r="E331" s="81"/>
      <c r="F331" s="81"/>
      <c r="G331" s="81"/>
      <c r="H331" s="81"/>
      <c r="I331" s="81"/>
      <c r="J331" s="82"/>
      <c r="K331" s="81"/>
    </row>
    <row r="332" spans="1:11" ht="15" customHeight="1" thickBot="1" x14ac:dyDescent="0.3">
      <c r="A332" s="81"/>
      <c r="B332" s="83"/>
      <c r="C332" s="84"/>
      <c r="D332" s="84"/>
      <c r="E332" s="84"/>
      <c r="F332" s="84"/>
      <c r="G332" s="84"/>
      <c r="H332" s="84"/>
      <c r="I332" s="84"/>
      <c r="J332" s="85"/>
      <c r="K332" s="86"/>
    </row>
    <row r="333" spans="1:11" ht="15" customHeight="1" x14ac:dyDescent="0.25">
      <c r="A333" s="81"/>
      <c r="B333" s="87"/>
      <c r="C333" s="88" t="s">
        <v>9</v>
      </c>
      <c r="D333" s="89" t="s">
        <v>91</v>
      </c>
      <c r="E333" s="90" t="s">
        <v>92</v>
      </c>
      <c r="F333" s="90" t="s">
        <v>93</v>
      </c>
      <c r="G333" s="90" t="s">
        <v>94</v>
      </c>
      <c r="H333" s="90"/>
      <c r="I333" s="91"/>
      <c r="J333" s="92" t="s">
        <v>75</v>
      </c>
      <c r="K333" s="93"/>
    </row>
    <row r="334" spans="1:11" ht="15" customHeight="1" thickBot="1" x14ac:dyDescent="0.3">
      <c r="A334" s="81"/>
      <c r="B334" s="87"/>
      <c r="C334" s="94" t="str">
        <f>UGAROMLITAL2001!B29</f>
        <v>Student 23</v>
      </c>
      <c r="D334" s="95">
        <f>UGAROMLITAL2001!F29</f>
        <v>0</v>
      </c>
      <c r="E334" s="95">
        <f>UGAROMLITAL2001!G29</f>
        <v>0</v>
      </c>
      <c r="F334" s="95">
        <f>UGAROMLITAL2001!H29</f>
        <v>0</v>
      </c>
      <c r="G334" s="95">
        <f>UGAROMLITAL2001!I29</f>
        <v>0</v>
      </c>
      <c r="H334" s="95"/>
      <c r="I334" s="96"/>
      <c r="J334" s="97">
        <f>UGAROMLITAL2001!J29</f>
        <v>0</v>
      </c>
      <c r="K334" s="93"/>
    </row>
    <row r="335" spans="1:11" ht="15" customHeight="1" x14ac:dyDescent="0.25">
      <c r="A335" s="81"/>
      <c r="B335" s="87"/>
      <c r="C335" s="98"/>
      <c r="D335" s="89" t="s">
        <v>95</v>
      </c>
      <c r="E335" s="90" t="s">
        <v>96</v>
      </c>
      <c r="F335" s="90" t="s">
        <v>97</v>
      </c>
      <c r="G335" s="90" t="s">
        <v>98</v>
      </c>
      <c r="H335" s="90"/>
      <c r="I335" s="91"/>
      <c r="J335" s="92" t="s">
        <v>99</v>
      </c>
      <c r="K335" s="93"/>
    </row>
    <row r="336" spans="1:11" ht="15" customHeight="1" thickBot="1" x14ac:dyDescent="0.3">
      <c r="A336" s="81"/>
      <c r="B336" s="87"/>
      <c r="C336" s="98" t="str">
        <f>UGAROMLITAL2001!$C$2</f>
        <v>semeYYYY</v>
      </c>
      <c r="D336" s="99">
        <f>UGAROMLITAL2001!K29</f>
        <v>0</v>
      </c>
      <c r="E336" s="99">
        <f>UGAROMLITAL2001!L29</f>
        <v>0</v>
      </c>
      <c r="F336" s="99">
        <f>UGAROMLITAL2001!M29</f>
        <v>0</v>
      </c>
      <c r="G336" s="99">
        <f>UGAROMLITAL2001!N29</f>
        <v>0</v>
      </c>
      <c r="H336" s="99"/>
      <c r="I336" s="99"/>
      <c r="J336" s="100">
        <f>UGAROMLITAL2001!O29</f>
        <v>0</v>
      </c>
      <c r="K336" s="93"/>
    </row>
    <row r="337" spans="1:11" ht="15" customHeight="1" thickBot="1" x14ac:dyDescent="0.3">
      <c r="A337" s="81"/>
      <c r="B337" s="87"/>
      <c r="C337" s="101" t="s">
        <v>76</v>
      </c>
      <c r="D337" s="102"/>
      <c r="E337" s="102"/>
      <c r="F337" s="102"/>
      <c r="G337" s="102"/>
      <c r="H337" s="84"/>
      <c r="I337" s="84"/>
      <c r="J337" s="103"/>
      <c r="K337" s="93"/>
    </row>
    <row r="338" spans="1:11" ht="15" customHeight="1" thickBot="1" x14ac:dyDescent="0.3">
      <c r="A338" s="81"/>
      <c r="B338" s="87"/>
      <c r="C338" s="98" t="str">
        <f>UGAROMLITAL2001!$H$2</f>
        <v>ITAL2001</v>
      </c>
      <c r="D338" s="104" t="s">
        <v>100</v>
      </c>
      <c r="E338" s="92" t="s">
        <v>101</v>
      </c>
      <c r="F338" s="92" t="s">
        <v>102</v>
      </c>
      <c r="G338" s="92" t="s">
        <v>77</v>
      </c>
      <c r="H338" s="92" t="s">
        <v>78</v>
      </c>
      <c r="I338" s="105"/>
      <c r="J338" s="60" t="s">
        <v>79</v>
      </c>
      <c r="K338" s="93"/>
    </row>
    <row r="339" spans="1:11" ht="15" customHeight="1" thickBot="1" x14ac:dyDescent="0.3">
      <c r="A339" s="81"/>
      <c r="B339" s="87"/>
      <c r="C339" s="101" t="s">
        <v>80</v>
      </c>
      <c r="D339" s="106">
        <f>UGAROMLITAL2001!P29</f>
        <v>0</v>
      </c>
      <c r="E339" s="106">
        <f>UGAROMLITAL2001!Q29</f>
        <v>0</v>
      </c>
      <c r="F339" s="106">
        <f>UGAROMLITAL2001!R29</f>
        <v>0</v>
      </c>
      <c r="G339" s="106">
        <f>UGAROMLITAL2001!S29</f>
        <v>0</v>
      </c>
      <c r="H339" s="106">
        <f>UGAROMLITAL2001!T29</f>
        <v>0</v>
      </c>
      <c r="I339" s="87"/>
      <c r="J339" s="107">
        <f>UGAROMLITAL2001!E29</f>
        <v>0</v>
      </c>
      <c r="K339" s="93"/>
    </row>
    <row r="340" spans="1:11" ht="15" customHeight="1" thickBot="1" x14ac:dyDescent="0.3">
      <c r="A340" s="81"/>
      <c r="B340" s="87"/>
      <c r="C340" s="108" t="str">
        <f>UGAROMLITAL2001!$H$3</f>
        <v>##-###</v>
      </c>
      <c r="D340" s="102"/>
      <c r="E340" s="66"/>
      <c r="F340" s="102"/>
      <c r="G340" s="102"/>
      <c r="H340" s="102"/>
      <c r="I340" s="109"/>
      <c r="J340" s="127" t="str">
        <f>UGAROMLITAL2001!D29</f>
        <v/>
      </c>
      <c r="K340" s="93"/>
    </row>
    <row r="341" spans="1:11" ht="15" customHeight="1" x14ac:dyDescent="0.25">
      <c r="A341" s="81"/>
      <c r="B341" s="87"/>
      <c r="C341" s="101" t="s">
        <v>82</v>
      </c>
      <c r="D341" s="110"/>
      <c r="E341" s="111" t="s">
        <v>83</v>
      </c>
      <c r="F341" s="112"/>
      <c r="G341" s="102"/>
      <c r="H341" s="102"/>
      <c r="I341" s="113" t="s">
        <v>84</v>
      </c>
      <c r="J341" s="114">
        <f ca="1">TODAY()</f>
        <v>41280</v>
      </c>
      <c r="K341" s="93"/>
    </row>
    <row r="342" spans="1:11" ht="15" customHeight="1" x14ac:dyDescent="0.25">
      <c r="A342" s="81"/>
      <c r="B342" s="87"/>
      <c r="C342" s="98" t="str">
        <f>UGAROMLITAL2001!$C$3</f>
        <v>Name Name</v>
      </c>
      <c r="D342" s="115" t="s">
        <v>86</v>
      </c>
      <c r="E342" s="116" t="s">
        <v>87</v>
      </c>
      <c r="F342" s="117" t="s">
        <v>88</v>
      </c>
      <c r="G342" s="87"/>
      <c r="H342" s="118"/>
      <c r="I342" s="101"/>
      <c r="J342" s="113"/>
      <c r="K342" s="93"/>
    </row>
    <row r="343" spans="1:11" ht="15" customHeight="1" thickBot="1" x14ac:dyDescent="0.3">
      <c r="A343" s="81"/>
      <c r="B343" s="87"/>
      <c r="C343" s="102"/>
      <c r="D343" s="119"/>
      <c r="E343" s="120"/>
      <c r="F343" s="65"/>
      <c r="G343" s="102"/>
      <c r="H343" s="118"/>
      <c r="I343" s="118" t="s">
        <v>89</v>
      </c>
      <c r="J343" s="118" t="str">
        <f>UGAROMLITAL2001!$C$3</f>
        <v>Name Name</v>
      </c>
      <c r="K343" s="93"/>
    </row>
    <row r="344" spans="1:11" ht="15" customHeight="1" thickBot="1" x14ac:dyDescent="0.3">
      <c r="A344" s="81"/>
      <c r="B344" s="121"/>
      <c r="C344" s="62"/>
      <c r="D344" s="122"/>
      <c r="E344" s="122"/>
      <c r="F344" s="122"/>
      <c r="G344" s="62"/>
      <c r="H344" s="62"/>
      <c r="I344" s="62"/>
      <c r="J344" s="57"/>
      <c r="K344" s="123"/>
    </row>
    <row r="345" spans="1:11" ht="15" customHeight="1" x14ac:dyDescent="0.25">
      <c r="A345" s="124"/>
      <c r="B345" s="124"/>
      <c r="C345" s="124"/>
      <c r="D345" s="125"/>
      <c r="E345" s="125"/>
      <c r="F345" s="125"/>
      <c r="G345" s="124"/>
      <c r="H345" s="124"/>
      <c r="I345" s="124"/>
      <c r="J345" s="126"/>
      <c r="K345" s="124"/>
    </row>
    <row r="346" spans="1:11" ht="15" customHeight="1" thickBot="1" x14ac:dyDescent="0.3">
      <c r="A346" s="81"/>
      <c r="B346" s="81"/>
      <c r="C346" s="81"/>
      <c r="D346" s="81"/>
      <c r="E346" s="81"/>
      <c r="F346" s="81"/>
      <c r="G346" s="81"/>
      <c r="H346" s="81"/>
      <c r="I346" s="81"/>
      <c r="J346" s="82"/>
      <c r="K346" s="81"/>
    </row>
    <row r="347" spans="1:11" ht="15" customHeight="1" thickBot="1" x14ac:dyDescent="0.3">
      <c r="A347" s="81"/>
      <c r="B347" s="83"/>
      <c r="C347" s="84"/>
      <c r="D347" s="84"/>
      <c r="E347" s="84"/>
      <c r="F347" s="84"/>
      <c r="G347" s="84"/>
      <c r="H347" s="84"/>
      <c r="I347" s="84"/>
      <c r="J347" s="85"/>
      <c r="K347" s="86"/>
    </row>
    <row r="348" spans="1:11" ht="15" customHeight="1" x14ac:dyDescent="0.25">
      <c r="A348" s="81"/>
      <c r="B348" s="87"/>
      <c r="C348" s="88" t="s">
        <v>9</v>
      </c>
      <c r="D348" s="89" t="s">
        <v>91</v>
      </c>
      <c r="E348" s="90" t="s">
        <v>92</v>
      </c>
      <c r="F348" s="90" t="s">
        <v>93</v>
      </c>
      <c r="G348" s="90" t="s">
        <v>94</v>
      </c>
      <c r="H348" s="90"/>
      <c r="I348" s="91"/>
      <c r="J348" s="92" t="s">
        <v>75</v>
      </c>
      <c r="K348" s="93"/>
    </row>
    <row r="349" spans="1:11" ht="15" customHeight="1" thickBot="1" x14ac:dyDescent="0.3">
      <c r="A349" s="81"/>
      <c r="B349" s="87"/>
      <c r="C349" s="94" t="str">
        <f>UGAROMLITAL2001!B30</f>
        <v>Student 24</v>
      </c>
      <c r="D349" s="95">
        <f>UGAROMLITAL2001!F30</f>
        <v>0</v>
      </c>
      <c r="E349" s="95">
        <f>UGAROMLITAL2001!G30</f>
        <v>0</v>
      </c>
      <c r="F349" s="95">
        <f>UGAROMLITAL2001!H30</f>
        <v>0</v>
      </c>
      <c r="G349" s="95">
        <f>UGAROMLITAL2001!I30</f>
        <v>0</v>
      </c>
      <c r="H349" s="95"/>
      <c r="I349" s="96"/>
      <c r="J349" s="97">
        <f>UGAROMLITAL2001!J30</f>
        <v>0</v>
      </c>
      <c r="K349" s="93"/>
    </row>
    <row r="350" spans="1:11" ht="15" customHeight="1" x14ac:dyDescent="0.25">
      <c r="A350" s="81"/>
      <c r="B350" s="87"/>
      <c r="C350" s="98"/>
      <c r="D350" s="89" t="s">
        <v>95</v>
      </c>
      <c r="E350" s="90" t="s">
        <v>96</v>
      </c>
      <c r="F350" s="90" t="s">
        <v>97</v>
      </c>
      <c r="G350" s="90" t="s">
        <v>98</v>
      </c>
      <c r="H350" s="90"/>
      <c r="I350" s="91"/>
      <c r="J350" s="92" t="s">
        <v>99</v>
      </c>
      <c r="K350" s="93"/>
    </row>
    <row r="351" spans="1:11" ht="15" customHeight="1" thickBot="1" x14ac:dyDescent="0.3">
      <c r="A351" s="81"/>
      <c r="B351" s="87"/>
      <c r="C351" s="98" t="str">
        <f>UGAROMLITAL2001!$C$2</f>
        <v>semeYYYY</v>
      </c>
      <c r="D351" s="99">
        <f>UGAROMLITAL2001!K30</f>
        <v>0</v>
      </c>
      <c r="E351" s="99">
        <f>UGAROMLITAL2001!L30</f>
        <v>0</v>
      </c>
      <c r="F351" s="99">
        <f>UGAROMLITAL2001!M30</f>
        <v>0</v>
      </c>
      <c r="G351" s="99">
        <f>UGAROMLITAL2001!N30</f>
        <v>0</v>
      </c>
      <c r="H351" s="99"/>
      <c r="I351" s="99"/>
      <c r="J351" s="100">
        <f>UGAROMLITAL2001!O30</f>
        <v>0</v>
      </c>
      <c r="K351" s="93"/>
    </row>
    <row r="352" spans="1:11" ht="15" customHeight="1" thickBot="1" x14ac:dyDescent="0.3">
      <c r="A352" s="81"/>
      <c r="B352" s="87"/>
      <c r="C352" s="101" t="s">
        <v>76</v>
      </c>
      <c r="D352" s="102"/>
      <c r="E352" s="102"/>
      <c r="F352" s="102"/>
      <c r="G352" s="102"/>
      <c r="H352" s="84"/>
      <c r="I352" s="84"/>
      <c r="J352" s="103"/>
      <c r="K352" s="93"/>
    </row>
    <row r="353" spans="1:11" ht="15" customHeight="1" thickBot="1" x14ac:dyDescent="0.3">
      <c r="A353" s="81"/>
      <c r="B353" s="87"/>
      <c r="C353" s="98" t="str">
        <f>UGAROMLITAL2001!$H$2</f>
        <v>ITAL2001</v>
      </c>
      <c r="D353" s="104" t="s">
        <v>100</v>
      </c>
      <c r="E353" s="92" t="s">
        <v>101</v>
      </c>
      <c r="F353" s="92" t="s">
        <v>102</v>
      </c>
      <c r="G353" s="92" t="s">
        <v>77</v>
      </c>
      <c r="H353" s="92" t="s">
        <v>78</v>
      </c>
      <c r="I353" s="105"/>
      <c r="J353" s="60" t="s">
        <v>79</v>
      </c>
      <c r="K353" s="93"/>
    </row>
    <row r="354" spans="1:11" ht="15" customHeight="1" thickBot="1" x14ac:dyDescent="0.3">
      <c r="A354" s="81"/>
      <c r="B354" s="87"/>
      <c r="C354" s="101" t="s">
        <v>80</v>
      </c>
      <c r="D354" s="106">
        <f>UGAROMLITAL2001!P30</f>
        <v>0</v>
      </c>
      <c r="E354" s="106">
        <f>UGAROMLITAL2001!Q30</f>
        <v>0</v>
      </c>
      <c r="F354" s="106">
        <f>UGAROMLITAL2001!R30</f>
        <v>0</v>
      </c>
      <c r="G354" s="106">
        <f>UGAROMLITAL2001!S30</f>
        <v>0</v>
      </c>
      <c r="H354" s="106">
        <f>UGAROMLITAL2001!T30</f>
        <v>0</v>
      </c>
      <c r="I354" s="87"/>
      <c r="J354" s="107">
        <f>UGAROMLITAL2001!E30</f>
        <v>0</v>
      </c>
      <c r="K354" s="93"/>
    </row>
    <row r="355" spans="1:11" ht="15" customHeight="1" thickBot="1" x14ac:dyDescent="0.3">
      <c r="A355" s="81"/>
      <c r="B355" s="87"/>
      <c r="C355" s="108" t="str">
        <f>UGAROMLITAL2001!$H$3</f>
        <v>##-###</v>
      </c>
      <c r="D355" s="102"/>
      <c r="E355" s="66"/>
      <c r="F355" s="102"/>
      <c r="G355" s="102"/>
      <c r="H355" s="102"/>
      <c r="I355" s="109"/>
      <c r="J355" s="127" t="str">
        <f>UGAROMLITAL2001!D30</f>
        <v/>
      </c>
      <c r="K355" s="93"/>
    </row>
    <row r="356" spans="1:11" ht="15" customHeight="1" x14ac:dyDescent="0.25">
      <c r="A356" s="81"/>
      <c r="B356" s="87"/>
      <c r="C356" s="101" t="s">
        <v>82</v>
      </c>
      <c r="D356" s="110"/>
      <c r="E356" s="111" t="s">
        <v>83</v>
      </c>
      <c r="F356" s="112"/>
      <c r="G356" s="102"/>
      <c r="H356" s="102"/>
      <c r="I356" s="113" t="s">
        <v>84</v>
      </c>
      <c r="J356" s="114">
        <f ca="1">TODAY()</f>
        <v>41280</v>
      </c>
      <c r="K356" s="93"/>
    </row>
    <row r="357" spans="1:11" ht="15" customHeight="1" x14ac:dyDescent="0.25">
      <c r="A357" s="81"/>
      <c r="B357" s="87"/>
      <c r="C357" s="98" t="str">
        <f>UGAROMLITAL2001!$C$3</f>
        <v>Name Name</v>
      </c>
      <c r="D357" s="115" t="s">
        <v>86</v>
      </c>
      <c r="E357" s="116" t="s">
        <v>87</v>
      </c>
      <c r="F357" s="117" t="s">
        <v>88</v>
      </c>
      <c r="G357" s="87"/>
      <c r="H357" s="118"/>
      <c r="I357" s="101"/>
      <c r="J357" s="113"/>
      <c r="K357" s="93"/>
    </row>
    <row r="358" spans="1:11" ht="15" customHeight="1" thickBot="1" x14ac:dyDescent="0.3">
      <c r="A358" s="81"/>
      <c r="B358" s="87"/>
      <c r="C358" s="102"/>
      <c r="D358" s="119"/>
      <c r="E358" s="120"/>
      <c r="F358" s="65"/>
      <c r="G358" s="102"/>
      <c r="H358" s="118"/>
      <c r="I358" s="118" t="s">
        <v>89</v>
      </c>
      <c r="J358" s="118" t="str">
        <f>UGAROMLITAL2001!$C$3</f>
        <v>Name Name</v>
      </c>
      <c r="K358" s="93"/>
    </row>
    <row r="359" spans="1:11" ht="15" customHeight="1" thickBot="1" x14ac:dyDescent="0.3">
      <c r="A359" s="81"/>
      <c r="B359" s="121"/>
      <c r="C359" s="62"/>
      <c r="D359" s="122"/>
      <c r="E359" s="122"/>
      <c r="F359" s="122"/>
      <c r="G359" s="62"/>
      <c r="H359" s="62"/>
      <c r="I359" s="62"/>
      <c r="J359" s="57"/>
      <c r="K359" s="123"/>
    </row>
    <row r="360" spans="1:11" ht="15" customHeight="1" x14ac:dyDescent="0.25">
      <c r="A360" s="124"/>
      <c r="B360" s="124"/>
      <c r="C360" s="124"/>
      <c r="D360" s="125"/>
      <c r="E360" s="125"/>
      <c r="F360" s="125"/>
      <c r="G360" s="124"/>
      <c r="H360" s="124"/>
      <c r="I360" s="124"/>
      <c r="J360" s="126"/>
      <c r="K360" s="124"/>
    </row>
    <row r="361" spans="1:11" ht="15" customHeight="1" thickBot="1" x14ac:dyDescent="0.3">
      <c r="A361" s="81"/>
      <c r="B361" s="81"/>
      <c r="C361" s="81"/>
      <c r="D361" s="81"/>
      <c r="E361" s="81"/>
      <c r="F361" s="81"/>
      <c r="G361" s="81"/>
      <c r="H361" s="81"/>
      <c r="I361" s="81"/>
      <c r="J361" s="82"/>
      <c r="K361" s="81"/>
    </row>
    <row r="362" spans="1:11" ht="15" customHeight="1" thickBot="1" x14ac:dyDescent="0.3">
      <c r="A362" s="81"/>
      <c r="B362" s="83"/>
      <c r="C362" s="84"/>
      <c r="D362" s="84"/>
      <c r="E362" s="84"/>
      <c r="F362" s="84"/>
      <c r="G362" s="84"/>
      <c r="H362" s="84"/>
      <c r="I362" s="84"/>
      <c r="J362" s="85"/>
      <c r="K362" s="86"/>
    </row>
    <row r="363" spans="1:11" ht="15" customHeight="1" x14ac:dyDescent="0.25">
      <c r="A363" s="81"/>
      <c r="B363" s="87"/>
      <c r="C363" s="88" t="s">
        <v>9</v>
      </c>
      <c r="D363" s="89" t="s">
        <v>91</v>
      </c>
      <c r="E363" s="90" t="s">
        <v>92</v>
      </c>
      <c r="F363" s="90" t="s">
        <v>93</v>
      </c>
      <c r="G363" s="90" t="s">
        <v>94</v>
      </c>
      <c r="H363" s="90"/>
      <c r="I363" s="91"/>
      <c r="J363" s="92" t="s">
        <v>75</v>
      </c>
      <c r="K363" s="93"/>
    </row>
    <row r="364" spans="1:11" ht="15" customHeight="1" thickBot="1" x14ac:dyDescent="0.3">
      <c r="A364" s="81"/>
      <c r="B364" s="87"/>
      <c r="C364" s="94" t="str">
        <f>UGAROMLITAL2001!B31</f>
        <v>Student 25</v>
      </c>
      <c r="D364" s="95">
        <f>UGAROMLITAL2001!F31</f>
        <v>0</v>
      </c>
      <c r="E364" s="95">
        <f>UGAROMLITAL2001!G31</f>
        <v>0</v>
      </c>
      <c r="F364" s="95">
        <f>UGAROMLITAL2001!H31</f>
        <v>0</v>
      </c>
      <c r="G364" s="95">
        <f>UGAROMLITAL2001!I31</f>
        <v>0</v>
      </c>
      <c r="H364" s="95"/>
      <c r="I364" s="96"/>
      <c r="J364" s="97">
        <f>UGAROMLITAL2001!J31</f>
        <v>0</v>
      </c>
      <c r="K364" s="93"/>
    </row>
    <row r="365" spans="1:11" ht="15" customHeight="1" x14ac:dyDescent="0.25">
      <c r="A365" s="81"/>
      <c r="B365" s="87"/>
      <c r="C365" s="98"/>
      <c r="D365" s="89" t="s">
        <v>95</v>
      </c>
      <c r="E365" s="90" t="s">
        <v>96</v>
      </c>
      <c r="F365" s="90" t="s">
        <v>97</v>
      </c>
      <c r="G365" s="90" t="s">
        <v>98</v>
      </c>
      <c r="H365" s="90"/>
      <c r="I365" s="91"/>
      <c r="J365" s="92" t="s">
        <v>99</v>
      </c>
      <c r="K365" s="93"/>
    </row>
    <row r="366" spans="1:11" ht="15" customHeight="1" thickBot="1" x14ac:dyDescent="0.3">
      <c r="A366" s="81"/>
      <c r="B366" s="87"/>
      <c r="C366" s="98" t="str">
        <f>UGAROMLITAL2001!$C$2</f>
        <v>semeYYYY</v>
      </c>
      <c r="D366" s="99">
        <f>UGAROMLITAL2001!K31</f>
        <v>0</v>
      </c>
      <c r="E366" s="99">
        <f>UGAROMLITAL2001!L31</f>
        <v>0</v>
      </c>
      <c r="F366" s="99">
        <f>UGAROMLITAL2001!M31</f>
        <v>0</v>
      </c>
      <c r="G366" s="99">
        <f>UGAROMLITAL2001!N31</f>
        <v>0</v>
      </c>
      <c r="H366" s="99"/>
      <c r="I366" s="99"/>
      <c r="J366" s="100">
        <f>UGAROMLITAL2001!O31</f>
        <v>0</v>
      </c>
      <c r="K366" s="93"/>
    </row>
    <row r="367" spans="1:11" ht="15" customHeight="1" thickBot="1" x14ac:dyDescent="0.3">
      <c r="A367" s="81"/>
      <c r="B367" s="87"/>
      <c r="C367" s="101" t="s">
        <v>76</v>
      </c>
      <c r="D367" s="102"/>
      <c r="E367" s="102"/>
      <c r="F367" s="102"/>
      <c r="G367" s="102"/>
      <c r="H367" s="84"/>
      <c r="I367" s="84"/>
      <c r="J367" s="103"/>
      <c r="K367" s="93"/>
    </row>
    <row r="368" spans="1:11" ht="15" customHeight="1" thickBot="1" x14ac:dyDescent="0.3">
      <c r="A368" s="81"/>
      <c r="B368" s="87"/>
      <c r="C368" s="98" t="str">
        <f>UGAROMLITAL2001!$H$2</f>
        <v>ITAL2001</v>
      </c>
      <c r="D368" s="104" t="s">
        <v>100</v>
      </c>
      <c r="E368" s="92" t="s">
        <v>101</v>
      </c>
      <c r="F368" s="92" t="s">
        <v>102</v>
      </c>
      <c r="G368" s="92" t="s">
        <v>77</v>
      </c>
      <c r="H368" s="92" t="s">
        <v>78</v>
      </c>
      <c r="I368" s="105"/>
      <c r="J368" s="60" t="s">
        <v>79</v>
      </c>
      <c r="K368" s="93"/>
    </row>
    <row r="369" spans="1:11" ht="15" customHeight="1" thickBot="1" x14ac:dyDescent="0.3">
      <c r="A369" s="81"/>
      <c r="B369" s="87"/>
      <c r="C369" s="101" t="s">
        <v>80</v>
      </c>
      <c r="D369" s="106">
        <f>UGAROMLITAL2001!P31</f>
        <v>0</v>
      </c>
      <c r="E369" s="106">
        <f>UGAROMLITAL2001!Q31</f>
        <v>0</v>
      </c>
      <c r="F369" s="106">
        <f>UGAROMLITAL2001!R31</f>
        <v>0</v>
      </c>
      <c r="G369" s="106">
        <f>UGAROMLITAL2001!S31</f>
        <v>0</v>
      </c>
      <c r="H369" s="106">
        <f>UGAROMLITAL2001!T31</f>
        <v>0</v>
      </c>
      <c r="I369" s="87"/>
      <c r="J369" s="107">
        <f>UGAROMLITAL2001!E31</f>
        <v>0</v>
      </c>
      <c r="K369" s="93"/>
    </row>
    <row r="370" spans="1:11" ht="15" customHeight="1" thickBot="1" x14ac:dyDescent="0.3">
      <c r="A370" s="81"/>
      <c r="B370" s="87"/>
      <c r="C370" s="108" t="str">
        <f>UGAROMLITAL2001!$H$3</f>
        <v>##-###</v>
      </c>
      <c r="D370" s="102"/>
      <c r="E370" s="66"/>
      <c r="F370" s="102"/>
      <c r="G370" s="102"/>
      <c r="H370" s="102"/>
      <c r="I370" s="109"/>
      <c r="J370" s="127" t="str">
        <f>UGAROMLITAL2001!D31</f>
        <v/>
      </c>
      <c r="K370" s="93"/>
    </row>
    <row r="371" spans="1:11" ht="15" customHeight="1" x14ac:dyDescent="0.25">
      <c r="A371" s="81"/>
      <c r="B371" s="87"/>
      <c r="C371" s="101" t="s">
        <v>82</v>
      </c>
      <c r="D371" s="110"/>
      <c r="E371" s="111" t="s">
        <v>83</v>
      </c>
      <c r="F371" s="112"/>
      <c r="G371" s="102"/>
      <c r="H371" s="102"/>
      <c r="I371" s="113" t="s">
        <v>84</v>
      </c>
      <c r="J371" s="114">
        <f ca="1">TODAY()</f>
        <v>41280</v>
      </c>
      <c r="K371" s="93"/>
    </row>
    <row r="372" spans="1:11" ht="15" customHeight="1" x14ac:dyDescent="0.25">
      <c r="A372" s="81"/>
      <c r="B372" s="87"/>
      <c r="C372" s="98" t="str">
        <f>UGAROMLITAL2001!$C$3</f>
        <v>Name Name</v>
      </c>
      <c r="D372" s="115" t="s">
        <v>86</v>
      </c>
      <c r="E372" s="116" t="s">
        <v>87</v>
      </c>
      <c r="F372" s="117" t="s">
        <v>88</v>
      </c>
      <c r="G372" s="87"/>
      <c r="H372" s="118"/>
      <c r="I372" s="101"/>
      <c r="J372" s="113"/>
      <c r="K372" s="93"/>
    </row>
    <row r="373" spans="1:11" ht="15" customHeight="1" thickBot="1" x14ac:dyDescent="0.3">
      <c r="A373" s="81"/>
      <c r="B373" s="87"/>
      <c r="C373" s="102"/>
      <c r="D373" s="119"/>
      <c r="E373" s="120"/>
      <c r="F373" s="65"/>
      <c r="G373" s="102"/>
      <c r="H373" s="118"/>
      <c r="I373" s="118" t="s">
        <v>89</v>
      </c>
      <c r="J373" s="118" t="str">
        <f>UGAROMLITAL2001!$C$3</f>
        <v>Name Name</v>
      </c>
      <c r="K373" s="93"/>
    </row>
    <row r="374" spans="1:11" ht="15" customHeight="1" thickBot="1" x14ac:dyDescent="0.3">
      <c r="A374" s="81"/>
      <c r="B374" s="121"/>
      <c r="C374" s="62"/>
      <c r="D374" s="122"/>
      <c r="E374" s="122"/>
      <c r="F374" s="122"/>
      <c r="G374" s="62"/>
      <c r="H374" s="62"/>
      <c r="I374" s="62"/>
      <c r="J374" s="57"/>
      <c r="K374" s="123"/>
    </row>
    <row r="375" spans="1:11" ht="15" customHeight="1" x14ac:dyDescent="0.25">
      <c r="A375" s="124"/>
      <c r="B375" s="124"/>
      <c r="C375" s="124"/>
      <c r="D375" s="125"/>
      <c r="E375" s="125"/>
      <c r="F375" s="125"/>
      <c r="G375" s="124"/>
      <c r="H375" s="124"/>
      <c r="I375" s="124"/>
      <c r="J375" s="126"/>
      <c r="K375" s="124"/>
    </row>
    <row r="376" spans="1:11" ht="15" customHeight="1" thickBot="1" x14ac:dyDescent="0.3">
      <c r="A376" s="81"/>
      <c r="B376" s="81"/>
      <c r="C376" s="81"/>
      <c r="D376" s="81"/>
      <c r="E376" s="81"/>
      <c r="F376" s="81"/>
      <c r="G376" s="81"/>
      <c r="H376" s="81"/>
      <c r="I376" s="81"/>
      <c r="J376" s="82"/>
      <c r="K376" s="81"/>
    </row>
    <row r="377" spans="1:11" ht="15" customHeight="1" thickBot="1" x14ac:dyDescent="0.3">
      <c r="A377" s="81"/>
      <c r="B377" s="83"/>
      <c r="C377" s="84"/>
      <c r="D377" s="84"/>
      <c r="E377" s="84"/>
      <c r="F377" s="84"/>
      <c r="G377" s="84"/>
      <c r="H377" s="84"/>
      <c r="I377" s="84"/>
      <c r="J377" s="85"/>
      <c r="K377" s="86"/>
    </row>
    <row r="378" spans="1:11" ht="15" customHeight="1" x14ac:dyDescent="0.25">
      <c r="A378" s="81"/>
      <c r="B378" s="87"/>
      <c r="C378" s="88" t="s">
        <v>9</v>
      </c>
      <c r="D378" s="89" t="s">
        <v>91</v>
      </c>
      <c r="E378" s="90" t="s">
        <v>92</v>
      </c>
      <c r="F378" s="90" t="s">
        <v>93</v>
      </c>
      <c r="G378" s="90" t="s">
        <v>94</v>
      </c>
      <c r="H378" s="90"/>
      <c r="I378" s="91"/>
      <c r="J378" s="92" t="s">
        <v>75</v>
      </c>
      <c r="K378" s="93"/>
    </row>
    <row r="379" spans="1:11" ht="15" customHeight="1" thickBot="1" x14ac:dyDescent="0.3">
      <c r="A379" s="81"/>
      <c r="B379" s="87"/>
      <c r="C379" s="94" t="str">
        <f>UGAROMLITAL2001!B32</f>
        <v>Student 26</v>
      </c>
      <c r="D379" s="95">
        <f>UGAROMLITAL2001!F32</f>
        <v>0</v>
      </c>
      <c r="E379" s="95">
        <f>UGAROMLITAL2001!G32</f>
        <v>0</v>
      </c>
      <c r="F379" s="95">
        <f>UGAROMLITAL2001!H32</f>
        <v>0</v>
      </c>
      <c r="G379" s="95">
        <f>UGAROMLITAL2001!I32</f>
        <v>0</v>
      </c>
      <c r="H379" s="95"/>
      <c r="I379" s="96"/>
      <c r="J379" s="97">
        <f>UGAROMLITAL2001!J32</f>
        <v>0</v>
      </c>
      <c r="K379" s="93"/>
    </row>
    <row r="380" spans="1:11" ht="15" customHeight="1" x14ac:dyDescent="0.25">
      <c r="A380" s="81"/>
      <c r="B380" s="87"/>
      <c r="C380" s="98"/>
      <c r="D380" s="89" t="s">
        <v>95</v>
      </c>
      <c r="E380" s="90" t="s">
        <v>96</v>
      </c>
      <c r="F380" s="90" t="s">
        <v>97</v>
      </c>
      <c r="G380" s="90" t="s">
        <v>98</v>
      </c>
      <c r="H380" s="90"/>
      <c r="I380" s="91"/>
      <c r="J380" s="92" t="s">
        <v>99</v>
      </c>
      <c r="K380" s="93"/>
    </row>
    <row r="381" spans="1:11" ht="15" customHeight="1" thickBot="1" x14ac:dyDescent="0.3">
      <c r="A381" s="81"/>
      <c r="B381" s="87"/>
      <c r="C381" s="98" t="str">
        <f>UGAROMLITAL2001!$C$2</f>
        <v>semeYYYY</v>
      </c>
      <c r="D381" s="99">
        <f>UGAROMLITAL2001!K32</f>
        <v>0</v>
      </c>
      <c r="E381" s="99">
        <f>UGAROMLITAL2001!L32</f>
        <v>0</v>
      </c>
      <c r="F381" s="99">
        <f>UGAROMLITAL2001!M32</f>
        <v>0</v>
      </c>
      <c r="G381" s="99">
        <f>UGAROMLITAL2001!N32</f>
        <v>0</v>
      </c>
      <c r="H381" s="99"/>
      <c r="I381" s="99"/>
      <c r="J381" s="100">
        <f>UGAROMLITAL2001!O32</f>
        <v>0</v>
      </c>
      <c r="K381" s="93"/>
    </row>
    <row r="382" spans="1:11" ht="15" customHeight="1" thickBot="1" x14ac:dyDescent="0.3">
      <c r="A382" s="81"/>
      <c r="B382" s="87"/>
      <c r="C382" s="101" t="s">
        <v>76</v>
      </c>
      <c r="D382" s="102"/>
      <c r="E382" s="102"/>
      <c r="F382" s="102"/>
      <c r="G382" s="102"/>
      <c r="H382" s="84"/>
      <c r="I382" s="84"/>
      <c r="J382" s="103"/>
      <c r="K382" s="93"/>
    </row>
    <row r="383" spans="1:11" ht="15" customHeight="1" thickBot="1" x14ac:dyDescent="0.3">
      <c r="A383" s="81"/>
      <c r="B383" s="87"/>
      <c r="C383" s="98" t="str">
        <f>UGAROMLITAL2001!$H$2</f>
        <v>ITAL2001</v>
      </c>
      <c r="D383" s="104" t="s">
        <v>100</v>
      </c>
      <c r="E383" s="92" t="s">
        <v>101</v>
      </c>
      <c r="F383" s="92" t="s">
        <v>102</v>
      </c>
      <c r="G383" s="92" t="s">
        <v>77</v>
      </c>
      <c r="H383" s="92" t="s">
        <v>78</v>
      </c>
      <c r="I383" s="105"/>
      <c r="J383" s="60" t="s">
        <v>79</v>
      </c>
      <c r="K383" s="93"/>
    </row>
    <row r="384" spans="1:11" ht="15" customHeight="1" thickBot="1" x14ac:dyDescent="0.3">
      <c r="A384" s="81"/>
      <c r="B384" s="87"/>
      <c r="C384" s="101" t="s">
        <v>80</v>
      </c>
      <c r="D384" s="106">
        <f>UGAROMLITAL2001!P32</f>
        <v>0</v>
      </c>
      <c r="E384" s="106">
        <f>UGAROMLITAL2001!Q32</f>
        <v>0</v>
      </c>
      <c r="F384" s="106">
        <f>UGAROMLITAL2001!R32</f>
        <v>0</v>
      </c>
      <c r="G384" s="106">
        <f>UGAROMLITAL2001!S32</f>
        <v>0</v>
      </c>
      <c r="H384" s="106">
        <f>UGAROMLITAL2001!T32</f>
        <v>0</v>
      </c>
      <c r="I384" s="87"/>
      <c r="J384" s="107">
        <f>UGAROMLITAL2001!E32</f>
        <v>0</v>
      </c>
      <c r="K384" s="93"/>
    </row>
    <row r="385" spans="1:11" ht="15" customHeight="1" thickBot="1" x14ac:dyDescent="0.3">
      <c r="A385" s="81"/>
      <c r="B385" s="87"/>
      <c r="C385" s="108" t="str">
        <f>UGAROMLITAL2001!$H$3</f>
        <v>##-###</v>
      </c>
      <c r="D385" s="102"/>
      <c r="E385" s="66"/>
      <c r="F385" s="102"/>
      <c r="G385" s="102"/>
      <c r="H385" s="102"/>
      <c r="I385" s="109"/>
      <c r="J385" s="127" t="str">
        <f>UGAROMLITAL2001!D32</f>
        <v/>
      </c>
      <c r="K385" s="93"/>
    </row>
    <row r="386" spans="1:11" ht="15" customHeight="1" x14ac:dyDescent="0.25">
      <c r="A386" s="81"/>
      <c r="B386" s="87"/>
      <c r="C386" s="101" t="s">
        <v>82</v>
      </c>
      <c r="D386" s="110"/>
      <c r="E386" s="111" t="s">
        <v>83</v>
      </c>
      <c r="F386" s="112"/>
      <c r="G386" s="102"/>
      <c r="H386" s="102"/>
      <c r="I386" s="113" t="s">
        <v>84</v>
      </c>
      <c r="J386" s="114">
        <f ca="1">TODAY()</f>
        <v>41280</v>
      </c>
      <c r="K386" s="93"/>
    </row>
    <row r="387" spans="1:11" ht="15" customHeight="1" x14ac:dyDescent="0.25">
      <c r="A387" s="81"/>
      <c r="B387" s="87"/>
      <c r="C387" s="98" t="str">
        <f>UGAROMLITAL2001!$C$3</f>
        <v>Name Name</v>
      </c>
      <c r="D387" s="115" t="s">
        <v>86</v>
      </c>
      <c r="E387" s="116" t="s">
        <v>87</v>
      </c>
      <c r="F387" s="117" t="s">
        <v>88</v>
      </c>
      <c r="G387" s="87"/>
      <c r="H387" s="118"/>
      <c r="I387" s="101"/>
      <c r="J387" s="113"/>
      <c r="K387" s="93"/>
    </row>
    <row r="388" spans="1:11" ht="15" customHeight="1" thickBot="1" x14ac:dyDescent="0.3">
      <c r="A388" s="81"/>
      <c r="B388" s="87"/>
      <c r="C388" s="102"/>
      <c r="D388" s="119"/>
      <c r="E388" s="120"/>
      <c r="F388" s="65"/>
      <c r="G388" s="102"/>
      <c r="H388" s="118"/>
      <c r="I388" s="118" t="s">
        <v>89</v>
      </c>
      <c r="J388" s="118" t="str">
        <f>UGAROMLITAL2001!$C$3</f>
        <v>Name Name</v>
      </c>
      <c r="K388" s="93"/>
    </row>
    <row r="389" spans="1:11" ht="15" customHeight="1" thickBot="1" x14ac:dyDescent="0.3">
      <c r="A389" s="81"/>
      <c r="B389" s="121"/>
      <c r="C389" s="62"/>
      <c r="D389" s="122"/>
      <c r="E389" s="122"/>
      <c r="F389" s="122"/>
      <c r="G389" s="62"/>
      <c r="H389" s="62"/>
      <c r="I389" s="62"/>
      <c r="J389" s="57"/>
      <c r="K389" s="123"/>
    </row>
    <row r="390" spans="1:11" ht="15" customHeight="1" x14ac:dyDescent="0.25">
      <c r="A390" s="124"/>
      <c r="B390" s="124"/>
      <c r="C390" s="124"/>
      <c r="D390" s="125"/>
      <c r="E390" s="125"/>
      <c r="F390" s="125"/>
      <c r="G390" s="124"/>
      <c r="H390" s="124"/>
      <c r="I390" s="124"/>
      <c r="J390" s="126"/>
      <c r="K390" s="124"/>
    </row>
    <row r="391" spans="1:11" ht="15" customHeight="1" thickBot="1" x14ac:dyDescent="0.3">
      <c r="A391" s="81"/>
      <c r="B391" s="81"/>
      <c r="C391" s="81"/>
      <c r="D391" s="81"/>
      <c r="E391" s="81"/>
      <c r="F391" s="81"/>
      <c r="G391" s="81"/>
      <c r="H391" s="81"/>
      <c r="I391" s="81"/>
      <c r="J391" s="82"/>
      <c r="K391" s="81"/>
    </row>
    <row r="392" spans="1:11" ht="15" customHeight="1" thickBot="1" x14ac:dyDescent="0.3">
      <c r="A392" s="81"/>
      <c r="B392" s="83"/>
      <c r="C392" s="84"/>
      <c r="D392" s="84"/>
      <c r="E392" s="84"/>
      <c r="F392" s="84"/>
      <c r="G392" s="84"/>
      <c r="H392" s="84"/>
      <c r="I392" s="84"/>
      <c r="J392" s="85"/>
      <c r="K392" s="86"/>
    </row>
    <row r="393" spans="1:11" ht="15" customHeight="1" x14ac:dyDescent="0.25">
      <c r="A393" s="81"/>
      <c r="B393" s="87"/>
      <c r="C393" s="88" t="s">
        <v>9</v>
      </c>
      <c r="D393" s="89" t="s">
        <v>91</v>
      </c>
      <c r="E393" s="90" t="s">
        <v>92</v>
      </c>
      <c r="F393" s="90" t="s">
        <v>93</v>
      </c>
      <c r="G393" s="90" t="s">
        <v>94</v>
      </c>
      <c r="H393" s="90"/>
      <c r="I393" s="91"/>
      <c r="J393" s="92" t="s">
        <v>75</v>
      </c>
      <c r="K393" s="93"/>
    </row>
    <row r="394" spans="1:11" ht="15" customHeight="1" thickBot="1" x14ac:dyDescent="0.3">
      <c r="A394" s="81"/>
      <c r="B394" s="87"/>
      <c r="C394" s="94" t="str">
        <f>UGAROMLITAL2001!B33</f>
        <v>Student 27</v>
      </c>
      <c r="D394" s="95">
        <f>UGAROMLITAL2001!F33</f>
        <v>0</v>
      </c>
      <c r="E394" s="95">
        <f>UGAROMLITAL2001!G33</f>
        <v>0</v>
      </c>
      <c r="F394" s="95">
        <f>UGAROMLITAL2001!H33</f>
        <v>0</v>
      </c>
      <c r="G394" s="95">
        <f>UGAROMLITAL2001!I33</f>
        <v>0</v>
      </c>
      <c r="H394" s="95"/>
      <c r="I394" s="96"/>
      <c r="J394" s="97">
        <f>UGAROMLITAL2001!J33</f>
        <v>0</v>
      </c>
      <c r="K394" s="93"/>
    </row>
    <row r="395" spans="1:11" ht="15" customHeight="1" x14ac:dyDescent="0.25">
      <c r="A395" s="81"/>
      <c r="B395" s="87"/>
      <c r="C395" s="98"/>
      <c r="D395" s="89" t="s">
        <v>95</v>
      </c>
      <c r="E395" s="90" t="s">
        <v>96</v>
      </c>
      <c r="F395" s="90" t="s">
        <v>97</v>
      </c>
      <c r="G395" s="90" t="s">
        <v>98</v>
      </c>
      <c r="H395" s="90"/>
      <c r="I395" s="91"/>
      <c r="J395" s="92" t="s">
        <v>99</v>
      </c>
      <c r="K395" s="93"/>
    </row>
    <row r="396" spans="1:11" ht="15" customHeight="1" thickBot="1" x14ac:dyDescent="0.3">
      <c r="A396" s="81"/>
      <c r="B396" s="87"/>
      <c r="C396" s="98" t="str">
        <f>UGAROMLITAL2001!$C$2</f>
        <v>semeYYYY</v>
      </c>
      <c r="D396" s="99">
        <f>UGAROMLITAL2001!K33</f>
        <v>0</v>
      </c>
      <c r="E396" s="99">
        <f>UGAROMLITAL2001!L33</f>
        <v>0</v>
      </c>
      <c r="F396" s="99">
        <f>UGAROMLITAL2001!M33</f>
        <v>0</v>
      </c>
      <c r="G396" s="99">
        <f>UGAROMLITAL2001!N33</f>
        <v>0</v>
      </c>
      <c r="H396" s="99"/>
      <c r="I396" s="99"/>
      <c r="J396" s="100">
        <f>UGAROMLITAL2001!O33</f>
        <v>0</v>
      </c>
      <c r="K396" s="93"/>
    </row>
    <row r="397" spans="1:11" ht="15" customHeight="1" thickBot="1" x14ac:dyDescent="0.3">
      <c r="A397" s="81"/>
      <c r="B397" s="87"/>
      <c r="C397" s="101" t="s">
        <v>76</v>
      </c>
      <c r="D397" s="102"/>
      <c r="E397" s="102"/>
      <c r="F397" s="102"/>
      <c r="G397" s="102"/>
      <c r="H397" s="84"/>
      <c r="I397" s="84"/>
      <c r="J397" s="103"/>
      <c r="K397" s="93"/>
    </row>
    <row r="398" spans="1:11" ht="15" customHeight="1" thickBot="1" x14ac:dyDescent="0.3">
      <c r="A398" s="81"/>
      <c r="B398" s="87"/>
      <c r="C398" s="98" t="str">
        <f>UGAROMLITAL2001!$H$2</f>
        <v>ITAL2001</v>
      </c>
      <c r="D398" s="104" t="s">
        <v>100</v>
      </c>
      <c r="E398" s="92" t="s">
        <v>101</v>
      </c>
      <c r="F398" s="92" t="s">
        <v>102</v>
      </c>
      <c r="G398" s="92" t="s">
        <v>77</v>
      </c>
      <c r="H398" s="92" t="s">
        <v>78</v>
      </c>
      <c r="I398" s="105"/>
      <c r="J398" s="60" t="s">
        <v>79</v>
      </c>
      <c r="K398" s="93"/>
    </row>
    <row r="399" spans="1:11" ht="15" customHeight="1" thickBot="1" x14ac:dyDescent="0.3">
      <c r="A399" s="81"/>
      <c r="B399" s="87"/>
      <c r="C399" s="101" t="s">
        <v>80</v>
      </c>
      <c r="D399" s="106">
        <f>UGAROMLITAL2001!P33</f>
        <v>0</v>
      </c>
      <c r="E399" s="106">
        <f>UGAROMLITAL2001!Q33</f>
        <v>0</v>
      </c>
      <c r="F399" s="106">
        <f>UGAROMLITAL2001!R33</f>
        <v>0</v>
      </c>
      <c r="G399" s="106">
        <f>UGAROMLITAL2001!S33</f>
        <v>0</v>
      </c>
      <c r="H399" s="106">
        <f>UGAROMLITAL2001!T33</f>
        <v>0</v>
      </c>
      <c r="I399" s="87"/>
      <c r="J399" s="107">
        <f>UGAROMLITAL2001!E33</f>
        <v>0</v>
      </c>
      <c r="K399" s="93"/>
    </row>
    <row r="400" spans="1:11" ht="15" customHeight="1" thickBot="1" x14ac:dyDescent="0.3">
      <c r="A400" s="81"/>
      <c r="B400" s="87"/>
      <c r="C400" s="108" t="str">
        <f>UGAROMLITAL2001!$H$3</f>
        <v>##-###</v>
      </c>
      <c r="D400" s="102"/>
      <c r="E400" s="66"/>
      <c r="F400" s="102"/>
      <c r="G400" s="102"/>
      <c r="H400" s="102"/>
      <c r="I400" s="109"/>
      <c r="J400" s="127" t="str">
        <f>UGAROMLITAL2001!D33</f>
        <v/>
      </c>
      <c r="K400" s="93"/>
    </row>
    <row r="401" spans="1:11" ht="15" customHeight="1" x14ac:dyDescent="0.25">
      <c r="A401" s="81"/>
      <c r="B401" s="87"/>
      <c r="C401" s="101" t="s">
        <v>82</v>
      </c>
      <c r="D401" s="110"/>
      <c r="E401" s="111" t="s">
        <v>83</v>
      </c>
      <c r="F401" s="112"/>
      <c r="G401" s="102"/>
      <c r="H401" s="102"/>
      <c r="I401" s="113" t="s">
        <v>84</v>
      </c>
      <c r="J401" s="114">
        <f ca="1">TODAY()</f>
        <v>41280</v>
      </c>
      <c r="K401" s="93"/>
    </row>
    <row r="402" spans="1:11" ht="15" customHeight="1" x14ac:dyDescent="0.25">
      <c r="A402" s="81"/>
      <c r="B402" s="87"/>
      <c r="C402" s="98" t="str">
        <f>UGAROMLITAL2001!$C$3</f>
        <v>Name Name</v>
      </c>
      <c r="D402" s="115" t="s">
        <v>86</v>
      </c>
      <c r="E402" s="116" t="s">
        <v>87</v>
      </c>
      <c r="F402" s="117" t="s">
        <v>88</v>
      </c>
      <c r="G402" s="87"/>
      <c r="H402" s="118"/>
      <c r="I402" s="101"/>
      <c r="J402" s="113"/>
      <c r="K402" s="93"/>
    </row>
    <row r="403" spans="1:11" ht="15" customHeight="1" thickBot="1" x14ac:dyDescent="0.3">
      <c r="A403" s="81"/>
      <c r="B403" s="87"/>
      <c r="C403" s="102"/>
      <c r="D403" s="119"/>
      <c r="E403" s="120"/>
      <c r="F403" s="65"/>
      <c r="G403" s="102"/>
      <c r="H403" s="118"/>
      <c r="I403" s="118" t="s">
        <v>89</v>
      </c>
      <c r="J403" s="118" t="str">
        <f>UGAROMLITAL2001!$C$3</f>
        <v>Name Name</v>
      </c>
      <c r="K403" s="93"/>
    </row>
    <row r="404" spans="1:11" ht="15" customHeight="1" thickBot="1" x14ac:dyDescent="0.3">
      <c r="A404" s="81"/>
      <c r="B404" s="121"/>
      <c r="C404" s="62"/>
      <c r="D404" s="122"/>
      <c r="E404" s="122"/>
      <c r="F404" s="122"/>
      <c r="G404" s="62"/>
      <c r="H404" s="62"/>
      <c r="I404" s="62"/>
      <c r="J404" s="57"/>
      <c r="K404" s="123"/>
    </row>
    <row r="405" spans="1:11" ht="15" customHeight="1" x14ac:dyDescent="0.25">
      <c r="A405" s="124"/>
      <c r="B405" s="124"/>
      <c r="C405" s="124"/>
      <c r="D405" s="125"/>
      <c r="E405" s="125"/>
      <c r="F405" s="125"/>
      <c r="G405" s="124"/>
      <c r="H405" s="124"/>
      <c r="I405" s="124"/>
      <c r="J405" s="126"/>
      <c r="K405" s="124"/>
    </row>
    <row r="406" spans="1:11" ht="15" customHeight="1" thickBot="1" x14ac:dyDescent="0.3">
      <c r="A406" s="81"/>
      <c r="B406" s="81"/>
      <c r="C406" s="81"/>
      <c r="D406" s="81"/>
      <c r="E406" s="81"/>
      <c r="F406" s="81"/>
      <c r="G406" s="81"/>
      <c r="H406" s="81"/>
      <c r="I406" s="81"/>
      <c r="J406" s="82"/>
      <c r="K406" s="81"/>
    </row>
    <row r="407" spans="1:11" ht="15" customHeight="1" thickBot="1" x14ac:dyDescent="0.3">
      <c r="A407" s="81"/>
      <c r="B407" s="83"/>
      <c r="C407" s="84"/>
      <c r="D407" s="84"/>
      <c r="E407" s="84"/>
      <c r="F407" s="84"/>
      <c r="G407" s="84"/>
      <c r="H407" s="84"/>
      <c r="I407" s="84"/>
      <c r="J407" s="85"/>
      <c r="K407" s="86"/>
    </row>
    <row r="408" spans="1:11" ht="15" customHeight="1" x14ac:dyDescent="0.25">
      <c r="A408" s="81"/>
      <c r="B408" s="87"/>
      <c r="C408" s="88" t="s">
        <v>9</v>
      </c>
      <c r="D408" s="89" t="s">
        <v>91</v>
      </c>
      <c r="E408" s="90" t="s">
        <v>92</v>
      </c>
      <c r="F408" s="90" t="s">
        <v>93</v>
      </c>
      <c r="G408" s="90" t="s">
        <v>94</v>
      </c>
      <c r="H408" s="90"/>
      <c r="I408" s="91"/>
      <c r="J408" s="92" t="s">
        <v>75</v>
      </c>
      <c r="K408" s="93"/>
    </row>
    <row r="409" spans="1:11" ht="15" customHeight="1" thickBot="1" x14ac:dyDescent="0.3">
      <c r="A409" s="81"/>
      <c r="B409" s="87"/>
      <c r="C409" s="94" t="str">
        <f>UGAROMLITAL2001!B34</f>
        <v>Student 28</v>
      </c>
      <c r="D409" s="95">
        <f>UGAROMLITAL2001!F34</f>
        <v>0</v>
      </c>
      <c r="E409" s="95">
        <f>UGAROMLITAL2001!G34</f>
        <v>0</v>
      </c>
      <c r="F409" s="95">
        <f>UGAROMLITAL2001!H34</f>
        <v>0</v>
      </c>
      <c r="G409" s="95">
        <f>UGAROMLITAL2001!I34</f>
        <v>0</v>
      </c>
      <c r="H409" s="95"/>
      <c r="I409" s="96"/>
      <c r="J409" s="97">
        <f>UGAROMLITAL2001!J34</f>
        <v>0</v>
      </c>
      <c r="K409" s="93"/>
    </row>
    <row r="410" spans="1:11" ht="15" customHeight="1" x14ac:dyDescent="0.25">
      <c r="A410" s="81"/>
      <c r="B410" s="87"/>
      <c r="C410" s="98"/>
      <c r="D410" s="89" t="s">
        <v>95</v>
      </c>
      <c r="E410" s="90" t="s">
        <v>96</v>
      </c>
      <c r="F410" s="90" t="s">
        <v>97</v>
      </c>
      <c r="G410" s="90" t="s">
        <v>98</v>
      </c>
      <c r="H410" s="90"/>
      <c r="I410" s="91"/>
      <c r="J410" s="92" t="s">
        <v>99</v>
      </c>
      <c r="K410" s="93"/>
    </row>
    <row r="411" spans="1:11" ht="15" customHeight="1" thickBot="1" x14ac:dyDescent="0.3">
      <c r="A411" s="81"/>
      <c r="B411" s="87"/>
      <c r="C411" s="98" t="str">
        <f>UGAROMLITAL2001!$C$2</f>
        <v>semeYYYY</v>
      </c>
      <c r="D411" s="99">
        <f>UGAROMLITAL2001!K34</f>
        <v>0</v>
      </c>
      <c r="E411" s="99">
        <f>UGAROMLITAL2001!L34</f>
        <v>0</v>
      </c>
      <c r="F411" s="99">
        <f>UGAROMLITAL2001!M34</f>
        <v>0</v>
      </c>
      <c r="G411" s="99">
        <f>UGAROMLITAL2001!N34</f>
        <v>0</v>
      </c>
      <c r="H411" s="99"/>
      <c r="I411" s="99"/>
      <c r="J411" s="100">
        <f>UGAROMLITAL2001!O34</f>
        <v>0</v>
      </c>
      <c r="K411" s="93"/>
    </row>
    <row r="412" spans="1:11" ht="15" customHeight="1" thickBot="1" x14ac:dyDescent="0.3">
      <c r="A412" s="81"/>
      <c r="B412" s="87"/>
      <c r="C412" s="101" t="s">
        <v>76</v>
      </c>
      <c r="D412" s="102"/>
      <c r="E412" s="102"/>
      <c r="F412" s="102"/>
      <c r="G412" s="102"/>
      <c r="H412" s="84"/>
      <c r="I412" s="84"/>
      <c r="J412" s="103"/>
      <c r="K412" s="93"/>
    </row>
    <row r="413" spans="1:11" ht="15" customHeight="1" thickBot="1" x14ac:dyDescent="0.3">
      <c r="A413" s="81"/>
      <c r="B413" s="87"/>
      <c r="C413" s="98" t="str">
        <f>UGAROMLITAL2001!$H$2</f>
        <v>ITAL2001</v>
      </c>
      <c r="D413" s="104" t="s">
        <v>100</v>
      </c>
      <c r="E413" s="92" t="s">
        <v>101</v>
      </c>
      <c r="F413" s="92" t="s">
        <v>102</v>
      </c>
      <c r="G413" s="92" t="s">
        <v>77</v>
      </c>
      <c r="H413" s="92" t="s">
        <v>78</v>
      </c>
      <c r="I413" s="105"/>
      <c r="J413" s="60" t="s">
        <v>79</v>
      </c>
      <c r="K413" s="93"/>
    </row>
    <row r="414" spans="1:11" ht="15" customHeight="1" thickBot="1" x14ac:dyDescent="0.3">
      <c r="A414" s="81"/>
      <c r="B414" s="87"/>
      <c r="C414" s="101" t="s">
        <v>80</v>
      </c>
      <c r="D414" s="106">
        <f>UGAROMLITAL2001!P34</f>
        <v>0</v>
      </c>
      <c r="E414" s="106">
        <f>UGAROMLITAL2001!Q34</f>
        <v>0</v>
      </c>
      <c r="F414" s="106">
        <f>UGAROMLITAL2001!R34</f>
        <v>0</v>
      </c>
      <c r="G414" s="106">
        <f>UGAROMLITAL2001!S34</f>
        <v>0</v>
      </c>
      <c r="H414" s="106">
        <f>UGAROMLITAL2001!T34</f>
        <v>0</v>
      </c>
      <c r="I414" s="87"/>
      <c r="J414" s="107">
        <f>UGAROMLITAL2001!E34</f>
        <v>0</v>
      </c>
      <c r="K414" s="93"/>
    </row>
    <row r="415" spans="1:11" ht="15" customHeight="1" thickBot="1" x14ac:dyDescent="0.3">
      <c r="A415" s="81"/>
      <c r="B415" s="87"/>
      <c r="C415" s="108" t="str">
        <f>UGAROMLITAL2001!$H$3</f>
        <v>##-###</v>
      </c>
      <c r="D415" s="102"/>
      <c r="E415" s="66"/>
      <c r="F415" s="102"/>
      <c r="G415" s="102"/>
      <c r="H415" s="102"/>
      <c r="I415" s="109"/>
      <c r="J415" s="127" t="str">
        <f>UGAROMLITAL2001!D34</f>
        <v/>
      </c>
      <c r="K415" s="93"/>
    </row>
    <row r="416" spans="1:11" ht="15" customHeight="1" x14ac:dyDescent="0.25">
      <c r="A416" s="81"/>
      <c r="B416" s="87"/>
      <c r="C416" s="101" t="s">
        <v>82</v>
      </c>
      <c r="D416" s="110"/>
      <c r="E416" s="111" t="s">
        <v>83</v>
      </c>
      <c r="F416" s="112"/>
      <c r="G416" s="102"/>
      <c r="H416" s="102"/>
      <c r="I416" s="113" t="s">
        <v>84</v>
      </c>
      <c r="J416" s="114">
        <f ca="1">TODAY()</f>
        <v>41280</v>
      </c>
      <c r="K416" s="93"/>
    </row>
    <row r="417" spans="1:11" ht="15" customHeight="1" x14ac:dyDescent="0.25">
      <c r="A417" s="81"/>
      <c r="B417" s="87"/>
      <c r="C417" s="98" t="str">
        <f>UGAROMLITAL2001!$C$3</f>
        <v>Name Name</v>
      </c>
      <c r="D417" s="115" t="s">
        <v>86</v>
      </c>
      <c r="E417" s="116" t="s">
        <v>87</v>
      </c>
      <c r="F417" s="117" t="s">
        <v>88</v>
      </c>
      <c r="G417" s="87"/>
      <c r="H417" s="118"/>
      <c r="I417" s="101"/>
      <c r="J417" s="113"/>
      <c r="K417" s="93"/>
    </row>
    <row r="418" spans="1:11" ht="15" customHeight="1" thickBot="1" x14ac:dyDescent="0.3">
      <c r="A418" s="81"/>
      <c r="B418" s="87"/>
      <c r="C418" s="102"/>
      <c r="D418" s="119"/>
      <c r="E418" s="120"/>
      <c r="F418" s="65"/>
      <c r="G418" s="102"/>
      <c r="H418" s="118"/>
      <c r="I418" s="118" t="s">
        <v>89</v>
      </c>
      <c r="J418" s="118" t="str">
        <f>UGAROMLITAL2001!$C$3</f>
        <v>Name Name</v>
      </c>
      <c r="K418" s="93"/>
    </row>
    <row r="419" spans="1:11" ht="15" customHeight="1" thickBot="1" x14ac:dyDescent="0.3">
      <c r="A419" s="81"/>
      <c r="B419" s="121"/>
      <c r="C419" s="62"/>
      <c r="D419" s="122"/>
      <c r="E419" s="122"/>
      <c r="F419" s="122"/>
      <c r="G419" s="62"/>
      <c r="H419" s="62"/>
      <c r="I419" s="62"/>
      <c r="J419" s="57"/>
      <c r="K419" s="123"/>
    </row>
    <row r="420" spans="1:11" ht="15" customHeight="1" x14ac:dyDescent="0.25">
      <c r="A420" s="124"/>
      <c r="B420" s="124"/>
      <c r="C420" s="124"/>
      <c r="D420" s="125"/>
      <c r="E420" s="125"/>
      <c r="F420" s="125"/>
      <c r="G420" s="124"/>
      <c r="H420" s="124"/>
      <c r="I420" s="124"/>
      <c r="J420" s="126"/>
      <c r="K420" s="124"/>
    </row>
    <row r="421" spans="1:11" ht="15" customHeight="1" thickBot="1" x14ac:dyDescent="0.3">
      <c r="A421" s="81"/>
      <c r="B421" s="81"/>
      <c r="C421" s="81"/>
      <c r="D421" s="81"/>
      <c r="E421" s="81"/>
      <c r="F421" s="81"/>
      <c r="G421" s="81"/>
      <c r="H421" s="81"/>
      <c r="I421" s="81"/>
      <c r="J421" s="82"/>
      <c r="K421" s="81"/>
    </row>
    <row r="422" spans="1:11" ht="15" customHeight="1" thickBot="1" x14ac:dyDescent="0.3">
      <c r="A422" s="81"/>
      <c r="B422" s="83"/>
      <c r="C422" s="84"/>
      <c r="D422" s="84"/>
      <c r="E422" s="84"/>
      <c r="F422" s="84"/>
      <c r="G422" s="84"/>
      <c r="H422" s="84"/>
      <c r="I422" s="84"/>
      <c r="J422" s="85"/>
      <c r="K422" s="86"/>
    </row>
    <row r="423" spans="1:11" ht="15" customHeight="1" x14ac:dyDescent="0.25">
      <c r="A423" s="81"/>
      <c r="B423" s="87"/>
      <c r="C423" s="88" t="s">
        <v>9</v>
      </c>
      <c r="D423" s="89" t="s">
        <v>91</v>
      </c>
      <c r="E423" s="90" t="s">
        <v>92</v>
      </c>
      <c r="F423" s="90" t="s">
        <v>93</v>
      </c>
      <c r="G423" s="90" t="s">
        <v>94</v>
      </c>
      <c r="H423" s="90"/>
      <c r="I423" s="91"/>
      <c r="J423" s="92" t="s">
        <v>75</v>
      </c>
      <c r="K423" s="93"/>
    </row>
    <row r="424" spans="1:11" ht="15" customHeight="1" thickBot="1" x14ac:dyDescent="0.3">
      <c r="A424" s="81"/>
      <c r="B424" s="87"/>
      <c r="C424" s="94" t="str">
        <f>UGAROMLITAL2001!B35</f>
        <v>Student 29</v>
      </c>
      <c r="D424" s="95">
        <f>UGAROMLITAL2001!F35</f>
        <v>0</v>
      </c>
      <c r="E424" s="95">
        <f>UGAROMLITAL2001!G35</f>
        <v>0</v>
      </c>
      <c r="F424" s="95">
        <f>UGAROMLITAL2001!H35</f>
        <v>0</v>
      </c>
      <c r="G424" s="95">
        <f>UGAROMLITAL2001!I35</f>
        <v>0</v>
      </c>
      <c r="H424" s="95"/>
      <c r="I424" s="96"/>
      <c r="J424" s="97">
        <f>UGAROMLITAL2001!J35</f>
        <v>0</v>
      </c>
      <c r="K424" s="93"/>
    </row>
    <row r="425" spans="1:11" ht="15" customHeight="1" x14ac:dyDescent="0.25">
      <c r="A425" s="81"/>
      <c r="B425" s="87"/>
      <c r="C425" s="98"/>
      <c r="D425" s="89" t="s">
        <v>95</v>
      </c>
      <c r="E425" s="90" t="s">
        <v>96</v>
      </c>
      <c r="F425" s="90" t="s">
        <v>97</v>
      </c>
      <c r="G425" s="90" t="s">
        <v>98</v>
      </c>
      <c r="H425" s="90"/>
      <c r="I425" s="91"/>
      <c r="J425" s="92" t="s">
        <v>99</v>
      </c>
      <c r="K425" s="93"/>
    </row>
    <row r="426" spans="1:11" ht="15" customHeight="1" thickBot="1" x14ac:dyDescent="0.3">
      <c r="A426" s="81"/>
      <c r="B426" s="87"/>
      <c r="C426" s="98" t="str">
        <f>UGAROMLITAL2001!$C$2</f>
        <v>semeYYYY</v>
      </c>
      <c r="D426" s="99">
        <f>UGAROMLITAL2001!K35</f>
        <v>0</v>
      </c>
      <c r="E426" s="99">
        <f>UGAROMLITAL2001!L35</f>
        <v>0</v>
      </c>
      <c r="F426" s="99">
        <f>UGAROMLITAL2001!M35</f>
        <v>0</v>
      </c>
      <c r="G426" s="99">
        <f>UGAROMLITAL2001!N35</f>
        <v>0</v>
      </c>
      <c r="H426" s="99"/>
      <c r="I426" s="99"/>
      <c r="J426" s="100">
        <f>UGAROMLITAL2001!O35</f>
        <v>0</v>
      </c>
      <c r="K426" s="93"/>
    </row>
    <row r="427" spans="1:11" ht="15" customHeight="1" thickBot="1" x14ac:dyDescent="0.3">
      <c r="A427" s="81"/>
      <c r="B427" s="87"/>
      <c r="C427" s="101" t="s">
        <v>76</v>
      </c>
      <c r="D427" s="102"/>
      <c r="E427" s="102"/>
      <c r="F427" s="102"/>
      <c r="G427" s="102"/>
      <c r="H427" s="84"/>
      <c r="I427" s="84"/>
      <c r="J427" s="103"/>
      <c r="K427" s="93"/>
    </row>
    <row r="428" spans="1:11" ht="15" customHeight="1" thickBot="1" x14ac:dyDescent="0.3">
      <c r="A428" s="81"/>
      <c r="B428" s="87"/>
      <c r="C428" s="98" t="str">
        <f>UGAROMLITAL2001!$H$2</f>
        <v>ITAL2001</v>
      </c>
      <c r="D428" s="104" t="s">
        <v>100</v>
      </c>
      <c r="E428" s="92" t="s">
        <v>101</v>
      </c>
      <c r="F428" s="92" t="s">
        <v>102</v>
      </c>
      <c r="G428" s="92" t="s">
        <v>77</v>
      </c>
      <c r="H428" s="92" t="s">
        <v>78</v>
      </c>
      <c r="I428" s="105"/>
      <c r="J428" s="60" t="s">
        <v>79</v>
      </c>
      <c r="K428" s="93"/>
    </row>
    <row r="429" spans="1:11" ht="15" customHeight="1" thickBot="1" x14ac:dyDescent="0.3">
      <c r="A429" s="81"/>
      <c r="B429" s="87"/>
      <c r="C429" s="101" t="s">
        <v>80</v>
      </c>
      <c r="D429" s="106">
        <f>UGAROMLITAL2001!P35</f>
        <v>0</v>
      </c>
      <c r="E429" s="106">
        <f>UGAROMLITAL2001!Q35</f>
        <v>0</v>
      </c>
      <c r="F429" s="106">
        <f>UGAROMLITAL2001!R35</f>
        <v>0</v>
      </c>
      <c r="G429" s="106">
        <f>UGAROMLITAL2001!S35</f>
        <v>0</v>
      </c>
      <c r="H429" s="106">
        <f>UGAROMLITAL2001!T35</f>
        <v>0</v>
      </c>
      <c r="I429" s="87"/>
      <c r="J429" s="107">
        <f>UGAROMLITAL2001!E35</f>
        <v>0</v>
      </c>
      <c r="K429" s="93"/>
    </row>
    <row r="430" spans="1:11" ht="15" customHeight="1" thickBot="1" x14ac:dyDescent="0.3">
      <c r="A430" s="81"/>
      <c r="B430" s="87"/>
      <c r="C430" s="108" t="str">
        <f>UGAROMLITAL2001!$H$3</f>
        <v>##-###</v>
      </c>
      <c r="D430" s="102"/>
      <c r="E430" s="66"/>
      <c r="F430" s="102"/>
      <c r="G430" s="102"/>
      <c r="H430" s="102"/>
      <c r="I430" s="109"/>
      <c r="J430" s="127" t="str">
        <f>UGAROMLITAL2001!D35</f>
        <v/>
      </c>
      <c r="K430" s="93"/>
    </row>
    <row r="431" spans="1:11" ht="15" customHeight="1" x14ac:dyDescent="0.25">
      <c r="A431" s="81"/>
      <c r="B431" s="87"/>
      <c r="C431" s="101" t="s">
        <v>82</v>
      </c>
      <c r="D431" s="110"/>
      <c r="E431" s="111" t="s">
        <v>83</v>
      </c>
      <c r="F431" s="112"/>
      <c r="G431" s="102"/>
      <c r="H431" s="102"/>
      <c r="I431" s="113" t="s">
        <v>84</v>
      </c>
      <c r="J431" s="114">
        <f ca="1">TODAY()</f>
        <v>41280</v>
      </c>
      <c r="K431" s="93"/>
    </row>
    <row r="432" spans="1:11" ht="15" customHeight="1" x14ac:dyDescent="0.25">
      <c r="A432" s="81"/>
      <c r="B432" s="87"/>
      <c r="C432" s="98" t="str">
        <f>UGAROMLITAL2001!$C$3</f>
        <v>Name Name</v>
      </c>
      <c r="D432" s="115" t="s">
        <v>86</v>
      </c>
      <c r="E432" s="116" t="s">
        <v>87</v>
      </c>
      <c r="F432" s="117" t="s">
        <v>88</v>
      </c>
      <c r="G432" s="87"/>
      <c r="H432" s="118"/>
      <c r="I432" s="101"/>
      <c r="J432" s="113"/>
      <c r="K432" s="93"/>
    </row>
    <row r="433" spans="1:11" ht="15" customHeight="1" thickBot="1" x14ac:dyDescent="0.3">
      <c r="A433" s="81"/>
      <c r="B433" s="87"/>
      <c r="C433" s="102"/>
      <c r="D433" s="119"/>
      <c r="E433" s="120"/>
      <c r="F433" s="65"/>
      <c r="G433" s="102"/>
      <c r="H433" s="118"/>
      <c r="I433" s="118" t="s">
        <v>89</v>
      </c>
      <c r="J433" s="118" t="str">
        <f>UGAROMLITAL2001!$C$3</f>
        <v>Name Name</v>
      </c>
      <c r="K433" s="93"/>
    </row>
    <row r="434" spans="1:11" ht="15" customHeight="1" thickBot="1" x14ac:dyDescent="0.3">
      <c r="A434" s="81"/>
      <c r="B434" s="121"/>
      <c r="C434" s="62"/>
      <c r="D434" s="122"/>
      <c r="E434" s="122"/>
      <c r="F434" s="122"/>
      <c r="G434" s="62"/>
      <c r="H434" s="62"/>
      <c r="I434" s="62"/>
      <c r="J434" s="57"/>
      <c r="K434" s="123"/>
    </row>
    <row r="435" spans="1:11" ht="15" customHeight="1" x14ac:dyDescent="0.25">
      <c r="A435" s="124"/>
      <c r="B435" s="124"/>
      <c r="C435" s="124"/>
      <c r="D435" s="125"/>
      <c r="E435" s="125"/>
      <c r="F435" s="125"/>
      <c r="G435" s="124"/>
      <c r="H435" s="124"/>
      <c r="I435" s="124"/>
      <c r="J435" s="126"/>
      <c r="K435" s="124"/>
    </row>
    <row r="436" spans="1:11" ht="15" customHeight="1" thickBot="1" x14ac:dyDescent="0.3">
      <c r="A436" s="81"/>
      <c r="B436" s="81"/>
      <c r="C436" s="81"/>
      <c r="D436" s="81"/>
      <c r="E436" s="81"/>
      <c r="F436" s="81"/>
      <c r="G436" s="81"/>
      <c r="H436" s="81"/>
      <c r="I436" s="81"/>
      <c r="J436" s="82"/>
      <c r="K436" s="81"/>
    </row>
    <row r="437" spans="1:11" ht="15" customHeight="1" thickBot="1" x14ac:dyDescent="0.3">
      <c r="A437" s="81"/>
      <c r="B437" s="83"/>
      <c r="C437" s="84"/>
      <c r="D437" s="84"/>
      <c r="E437" s="84"/>
      <c r="F437" s="84"/>
      <c r="G437" s="84"/>
      <c r="H437" s="84"/>
      <c r="I437" s="84"/>
      <c r="J437" s="85"/>
      <c r="K437" s="86"/>
    </row>
    <row r="438" spans="1:11" ht="15" customHeight="1" x14ac:dyDescent="0.25">
      <c r="A438" s="81"/>
      <c r="B438" s="87"/>
      <c r="C438" s="88" t="s">
        <v>9</v>
      </c>
      <c r="D438" s="89" t="s">
        <v>91</v>
      </c>
      <c r="E438" s="90" t="s">
        <v>92</v>
      </c>
      <c r="F438" s="90" t="s">
        <v>93</v>
      </c>
      <c r="G438" s="90" t="s">
        <v>94</v>
      </c>
      <c r="H438" s="90"/>
      <c r="I438" s="91"/>
      <c r="J438" s="92" t="s">
        <v>75</v>
      </c>
      <c r="K438" s="93"/>
    </row>
    <row r="439" spans="1:11" ht="15" customHeight="1" thickBot="1" x14ac:dyDescent="0.3">
      <c r="A439" s="81"/>
      <c r="B439" s="87"/>
      <c r="C439" s="94" t="str">
        <f>UGAROMLITAL2001!B36</f>
        <v>Student 30</v>
      </c>
      <c r="D439" s="95">
        <f>UGAROMLITAL2001!F36</f>
        <v>0</v>
      </c>
      <c r="E439" s="95">
        <f>UGAROMLITAL2001!G36</f>
        <v>0</v>
      </c>
      <c r="F439" s="95">
        <f>UGAROMLITAL2001!H36</f>
        <v>0</v>
      </c>
      <c r="G439" s="95">
        <f>UGAROMLITAL2001!I36</f>
        <v>0</v>
      </c>
      <c r="H439" s="95"/>
      <c r="I439" s="96"/>
      <c r="J439" s="97">
        <f>UGAROMLITAL2001!J36</f>
        <v>0</v>
      </c>
      <c r="K439" s="93"/>
    </row>
    <row r="440" spans="1:11" ht="15" customHeight="1" x14ac:dyDescent="0.25">
      <c r="A440" s="81"/>
      <c r="B440" s="87"/>
      <c r="C440" s="98"/>
      <c r="D440" s="89" t="s">
        <v>95</v>
      </c>
      <c r="E440" s="90" t="s">
        <v>96</v>
      </c>
      <c r="F440" s="90" t="s">
        <v>97</v>
      </c>
      <c r="G440" s="90" t="s">
        <v>98</v>
      </c>
      <c r="H440" s="90"/>
      <c r="I440" s="91"/>
      <c r="J440" s="92" t="s">
        <v>99</v>
      </c>
      <c r="K440" s="93"/>
    </row>
    <row r="441" spans="1:11" ht="15" customHeight="1" thickBot="1" x14ac:dyDescent="0.3">
      <c r="A441" s="81"/>
      <c r="B441" s="87"/>
      <c r="C441" s="98" t="str">
        <f>UGAROMLITAL2001!$C$2</f>
        <v>semeYYYY</v>
      </c>
      <c r="D441" s="99">
        <f>UGAROMLITAL2001!K36</f>
        <v>0</v>
      </c>
      <c r="E441" s="99">
        <f>UGAROMLITAL2001!L36</f>
        <v>0</v>
      </c>
      <c r="F441" s="99">
        <f>UGAROMLITAL2001!M36</f>
        <v>0</v>
      </c>
      <c r="G441" s="99">
        <f>UGAROMLITAL2001!N36</f>
        <v>0</v>
      </c>
      <c r="H441" s="99"/>
      <c r="I441" s="99"/>
      <c r="J441" s="100">
        <f>UGAROMLITAL2001!O36</f>
        <v>0</v>
      </c>
      <c r="K441" s="93"/>
    </row>
    <row r="442" spans="1:11" ht="15" customHeight="1" thickBot="1" x14ac:dyDescent="0.3">
      <c r="A442" s="81"/>
      <c r="B442" s="87"/>
      <c r="C442" s="101" t="s">
        <v>76</v>
      </c>
      <c r="D442" s="102"/>
      <c r="E442" s="102"/>
      <c r="F442" s="102"/>
      <c r="G442" s="102"/>
      <c r="H442" s="84"/>
      <c r="I442" s="84"/>
      <c r="J442" s="103"/>
      <c r="K442" s="93"/>
    </row>
    <row r="443" spans="1:11" ht="15" customHeight="1" thickBot="1" x14ac:dyDescent="0.3">
      <c r="A443" s="81"/>
      <c r="B443" s="87"/>
      <c r="C443" s="98" t="str">
        <f>UGAROMLITAL2001!$H$2</f>
        <v>ITAL2001</v>
      </c>
      <c r="D443" s="104" t="s">
        <v>100</v>
      </c>
      <c r="E443" s="92" t="s">
        <v>101</v>
      </c>
      <c r="F443" s="92" t="s">
        <v>102</v>
      </c>
      <c r="G443" s="92" t="s">
        <v>77</v>
      </c>
      <c r="H443" s="92" t="s">
        <v>78</v>
      </c>
      <c r="I443" s="105"/>
      <c r="J443" s="60" t="s">
        <v>79</v>
      </c>
      <c r="K443" s="93"/>
    </row>
    <row r="444" spans="1:11" ht="15" customHeight="1" thickBot="1" x14ac:dyDescent="0.3">
      <c r="A444" s="81"/>
      <c r="B444" s="87"/>
      <c r="C444" s="101" t="s">
        <v>80</v>
      </c>
      <c r="D444" s="106">
        <f>UGAROMLITAL2001!P36</f>
        <v>0</v>
      </c>
      <c r="E444" s="106">
        <f>UGAROMLITAL2001!Q36</f>
        <v>0</v>
      </c>
      <c r="F444" s="106">
        <f>UGAROMLITAL2001!R36</f>
        <v>0</v>
      </c>
      <c r="G444" s="106">
        <f>UGAROMLITAL2001!S36</f>
        <v>0</v>
      </c>
      <c r="H444" s="106">
        <f>UGAROMLITAL2001!T36</f>
        <v>0</v>
      </c>
      <c r="I444" s="87"/>
      <c r="J444" s="107">
        <f>UGAROMLITAL2001!E36</f>
        <v>0</v>
      </c>
      <c r="K444" s="93"/>
    </row>
    <row r="445" spans="1:11" ht="15" customHeight="1" thickBot="1" x14ac:dyDescent="0.3">
      <c r="A445" s="81"/>
      <c r="B445" s="87"/>
      <c r="C445" s="108" t="str">
        <f>UGAROMLITAL2001!$H$3</f>
        <v>##-###</v>
      </c>
      <c r="D445" s="102"/>
      <c r="E445" s="66"/>
      <c r="F445" s="102"/>
      <c r="G445" s="102"/>
      <c r="H445" s="102"/>
      <c r="I445" s="109"/>
      <c r="J445" s="127" t="str">
        <f>UGAROMLITAL2001!D36</f>
        <v/>
      </c>
      <c r="K445" s="93"/>
    </row>
    <row r="446" spans="1:11" ht="15" customHeight="1" x14ac:dyDescent="0.25">
      <c r="A446" s="81"/>
      <c r="B446" s="87"/>
      <c r="C446" s="101" t="s">
        <v>82</v>
      </c>
      <c r="D446" s="110"/>
      <c r="E446" s="111" t="s">
        <v>83</v>
      </c>
      <c r="F446" s="112"/>
      <c r="G446" s="102"/>
      <c r="H446" s="102"/>
      <c r="I446" s="113" t="s">
        <v>84</v>
      </c>
      <c r="J446" s="114">
        <f ca="1">TODAY()</f>
        <v>41280</v>
      </c>
      <c r="K446" s="93"/>
    </row>
    <row r="447" spans="1:11" ht="15" customHeight="1" x14ac:dyDescent="0.25">
      <c r="A447" s="81"/>
      <c r="B447" s="87"/>
      <c r="C447" s="98" t="str">
        <f>UGAROMLITAL2001!$C$3</f>
        <v>Name Name</v>
      </c>
      <c r="D447" s="115" t="s">
        <v>86</v>
      </c>
      <c r="E447" s="116" t="s">
        <v>87</v>
      </c>
      <c r="F447" s="117" t="s">
        <v>88</v>
      </c>
      <c r="G447" s="87"/>
      <c r="H447" s="118"/>
      <c r="I447" s="101"/>
      <c r="J447" s="113"/>
      <c r="K447" s="93"/>
    </row>
    <row r="448" spans="1:11" ht="15" customHeight="1" thickBot="1" x14ac:dyDescent="0.3">
      <c r="A448" s="81"/>
      <c r="B448" s="87"/>
      <c r="C448" s="102"/>
      <c r="D448" s="119"/>
      <c r="E448" s="120"/>
      <c r="F448" s="65"/>
      <c r="G448" s="102"/>
      <c r="H448" s="118"/>
      <c r="I448" s="118" t="s">
        <v>89</v>
      </c>
      <c r="J448" s="118" t="str">
        <f>UGAROMLITAL2001!$C$3</f>
        <v>Name Name</v>
      </c>
      <c r="K448" s="93"/>
    </row>
    <row r="449" spans="1:11" ht="15" customHeight="1" thickBot="1" x14ac:dyDescent="0.3">
      <c r="A449" s="81"/>
      <c r="B449" s="121"/>
      <c r="C449" s="62"/>
      <c r="D449" s="122"/>
      <c r="E449" s="122"/>
      <c r="F449" s="122"/>
      <c r="G449" s="62"/>
      <c r="H449" s="62"/>
      <c r="I449" s="62"/>
      <c r="J449" s="57"/>
      <c r="K449" s="123"/>
    </row>
    <row r="450" spans="1:11" ht="15" customHeight="1" x14ac:dyDescent="0.25">
      <c r="A450" s="124"/>
      <c r="B450" s="124"/>
      <c r="C450" s="124"/>
      <c r="D450" s="125"/>
      <c r="E450" s="125"/>
      <c r="F450" s="125"/>
      <c r="G450" s="124"/>
      <c r="H450" s="124"/>
      <c r="I450" s="124"/>
      <c r="J450" s="126"/>
      <c r="K450" s="124"/>
    </row>
    <row r="451" spans="1:11" ht="15" customHeight="1" x14ac:dyDescent="0.25"/>
    <row r="452" spans="1:11" ht="15" customHeight="1" x14ac:dyDescent="0.25"/>
    <row r="453" spans="1:11" ht="15" customHeight="1" x14ac:dyDescent="0.25"/>
    <row r="454" spans="1:11" ht="15" customHeight="1" x14ac:dyDescent="0.25"/>
    <row r="455" spans="1:11" ht="15" customHeight="1" x14ac:dyDescent="0.25"/>
    <row r="456" spans="1:11" ht="15" customHeight="1" x14ac:dyDescent="0.25"/>
    <row r="457" spans="1:11" ht="15" customHeight="1" x14ac:dyDescent="0.25"/>
    <row r="458" spans="1:11" ht="15" customHeight="1" x14ac:dyDescent="0.25"/>
    <row r="459" spans="1:11" ht="15" customHeight="1" x14ac:dyDescent="0.25"/>
    <row r="460" spans="1:11" ht="15" customHeight="1" x14ac:dyDescent="0.25"/>
    <row r="461" spans="1:11" ht="15" customHeight="1" x14ac:dyDescent="0.25"/>
    <row r="462" spans="1:11" ht="15" customHeight="1" x14ac:dyDescent="0.25"/>
    <row r="463" spans="1:11" ht="15" customHeight="1" x14ac:dyDescent="0.25"/>
    <row r="464" spans="1:11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</sheetData>
  <sheetProtection password="D15E" sheet="1" objects="1" scenarios="1"/>
  <pageMargins left="0.7" right="0.7" top="0.6" bottom="0.6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UGAROMLITAL2001</vt:lpstr>
      <vt:lpstr>IndividualReport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Lino Mioni</cp:lastModifiedBy>
  <cp:lastPrinted>2013-01-06T23:00:33Z</cp:lastPrinted>
  <dcterms:created xsi:type="dcterms:W3CDTF">2012-01-11T22:37:27Z</dcterms:created>
  <dcterms:modified xsi:type="dcterms:W3CDTF">2013-01-06T23:04:38Z</dcterms:modified>
</cp:coreProperties>
</file>